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rình ký anh Thinh\thiệt hại\"/>
    </mc:Choice>
  </mc:AlternateContent>
  <bookViews>
    <workbookView xWindow="480" yWindow="120" windowWidth="27795" windowHeight="11580" activeTab="2"/>
  </bookViews>
  <sheets>
    <sheet name="TOÀN XÃ" sheetId="1" r:id="rId1"/>
    <sheet name="Thôn Lương" sheetId="2" r:id="rId2"/>
    <sheet name="Sheet1" sheetId="4" r:id="rId3"/>
    <sheet name="Thôn Thịnh" sheetId="3" r:id="rId4"/>
  </sheets>
  <definedNames>
    <definedName name="_xlnm.Print_Area" localSheetId="2">Sheet1!$A$1:$E$27</definedName>
    <definedName name="_xlnm.Print_Titles" localSheetId="1">'Thôn Lương'!$5:$6</definedName>
    <definedName name="_xlnm.Print_Titles" localSheetId="3">'Thôn Thịnh'!$5:$6</definedName>
  </definedNames>
  <calcPr calcId="162913"/>
</workbook>
</file>

<file path=xl/calcChain.xml><?xml version="1.0" encoding="utf-8"?>
<calcChain xmlns="http://schemas.openxmlformats.org/spreadsheetml/2006/main">
  <c r="I21" i="2" l="1"/>
  <c r="H21" i="2"/>
  <c r="G21" i="2"/>
  <c r="E21" i="2"/>
  <c r="D21" i="2"/>
  <c r="C21" i="2"/>
  <c r="J8" i="3"/>
  <c r="J9" i="3"/>
  <c r="J10" i="3"/>
  <c r="K10" i="3" s="1"/>
  <c r="J11" i="3"/>
  <c r="J12" i="3"/>
  <c r="J13" i="3"/>
  <c r="J14" i="3"/>
  <c r="K14" i="3" s="1"/>
  <c r="J15" i="3"/>
  <c r="J16" i="3"/>
  <c r="J17" i="3"/>
  <c r="J18" i="3"/>
  <c r="K18" i="3" s="1"/>
  <c r="J19" i="3"/>
  <c r="J20" i="3"/>
  <c r="J21" i="3"/>
  <c r="J22" i="3"/>
  <c r="K22" i="3" s="1"/>
  <c r="J23" i="3"/>
  <c r="J24" i="3"/>
  <c r="J25" i="3"/>
  <c r="J26" i="3"/>
  <c r="K26" i="3" s="1"/>
  <c r="J27" i="3"/>
  <c r="J28" i="3"/>
  <c r="J29" i="3"/>
  <c r="J30" i="3"/>
  <c r="K30" i="3" s="1"/>
  <c r="J31" i="3"/>
  <c r="J32" i="3"/>
  <c r="J33" i="3"/>
  <c r="J34" i="3"/>
  <c r="K34" i="3" s="1"/>
  <c r="J35" i="3"/>
  <c r="J36" i="3"/>
  <c r="J37" i="3"/>
  <c r="J38" i="3"/>
  <c r="K38" i="3" s="1"/>
  <c r="J39" i="3"/>
  <c r="J40" i="3"/>
  <c r="J41" i="3"/>
  <c r="J42" i="3"/>
  <c r="K42" i="3" s="1"/>
  <c r="J43" i="3"/>
  <c r="J44" i="3"/>
  <c r="J45" i="3"/>
  <c r="J46" i="3"/>
  <c r="K46" i="3" s="1"/>
  <c r="J47" i="3"/>
  <c r="J48" i="3"/>
  <c r="J49" i="3"/>
  <c r="J50" i="3"/>
  <c r="K50" i="3" s="1"/>
  <c r="J51" i="3"/>
  <c r="J52" i="3"/>
  <c r="J53" i="3"/>
  <c r="J54" i="3"/>
  <c r="K54" i="3" s="1"/>
  <c r="J55" i="3"/>
  <c r="J56" i="3"/>
  <c r="J57" i="3"/>
  <c r="J58" i="3"/>
  <c r="K58" i="3" s="1"/>
  <c r="J59" i="3"/>
  <c r="J60" i="3"/>
  <c r="J61" i="3"/>
  <c r="J62" i="3"/>
  <c r="K62" i="3" s="1"/>
  <c r="J63" i="3"/>
  <c r="J64" i="3"/>
  <c r="J65" i="3"/>
  <c r="J66" i="3"/>
  <c r="K66" i="3" s="1"/>
  <c r="J67" i="3"/>
  <c r="J68" i="3"/>
  <c r="J69" i="3"/>
  <c r="J70" i="3"/>
  <c r="K70" i="3" s="1"/>
  <c r="J71" i="3"/>
  <c r="J72" i="3"/>
  <c r="J73" i="3"/>
  <c r="J74" i="3"/>
  <c r="K74" i="3" s="1"/>
  <c r="J75" i="3"/>
  <c r="J76" i="3"/>
  <c r="J77" i="3"/>
  <c r="J78" i="3"/>
  <c r="K78" i="3" s="1"/>
  <c r="J7" i="3"/>
  <c r="D79" i="3"/>
  <c r="E79" i="3"/>
  <c r="G79" i="3"/>
  <c r="H79" i="3"/>
  <c r="I79" i="3"/>
  <c r="C79" i="3"/>
  <c r="K13" i="3"/>
  <c r="K19" i="3"/>
  <c r="K25" i="3"/>
  <c r="K31" i="3"/>
  <c r="K37" i="3"/>
  <c r="K43" i="3"/>
  <c r="K49" i="3"/>
  <c r="K55" i="3"/>
  <c r="K61" i="3"/>
  <c r="K67" i="3"/>
  <c r="K73" i="3"/>
  <c r="F8" i="3"/>
  <c r="K8" i="3" s="1"/>
  <c r="F9" i="3"/>
  <c r="K9" i="3" s="1"/>
  <c r="F10" i="3"/>
  <c r="F11" i="3"/>
  <c r="F12" i="3"/>
  <c r="F13" i="3"/>
  <c r="F14" i="3"/>
  <c r="F15" i="3"/>
  <c r="K15" i="3" s="1"/>
  <c r="F16" i="3"/>
  <c r="K16" i="3" s="1"/>
  <c r="F17" i="3"/>
  <c r="F18" i="3"/>
  <c r="F19" i="3"/>
  <c r="F20" i="3"/>
  <c r="K20" i="3" s="1"/>
  <c r="F21" i="3"/>
  <c r="K21" i="3" s="1"/>
  <c r="F22" i="3"/>
  <c r="F23" i="3"/>
  <c r="F24" i="3"/>
  <c r="F25" i="3"/>
  <c r="F26" i="3"/>
  <c r="F27" i="3"/>
  <c r="K27" i="3" s="1"/>
  <c r="F28" i="3"/>
  <c r="K28" i="3" s="1"/>
  <c r="F29" i="3"/>
  <c r="F30" i="3"/>
  <c r="F31" i="3"/>
  <c r="F32" i="3"/>
  <c r="K32" i="3" s="1"/>
  <c r="F33" i="3"/>
  <c r="K33" i="3" s="1"/>
  <c r="F34" i="3"/>
  <c r="F35" i="3"/>
  <c r="F36" i="3"/>
  <c r="F37" i="3"/>
  <c r="F38" i="3"/>
  <c r="F39" i="3"/>
  <c r="K39" i="3" s="1"/>
  <c r="F40" i="3"/>
  <c r="K40" i="3" s="1"/>
  <c r="F41" i="3"/>
  <c r="F42" i="3"/>
  <c r="F43" i="3"/>
  <c r="F44" i="3"/>
  <c r="K44" i="3" s="1"/>
  <c r="F45" i="3"/>
  <c r="K45" i="3" s="1"/>
  <c r="F46" i="3"/>
  <c r="F47" i="3"/>
  <c r="F48" i="3"/>
  <c r="F49" i="3"/>
  <c r="F50" i="3"/>
  <c r="F51" i="3"/>
  <c r="K51" i="3" s="1"/>
  <c r="F52" i="3"/>
  <c r="K52" i="3" s="1"/>
  <c r="F53" i="3"/>
  <c r="F54" i="3"/>
  <c r="F55" i="3"/>
  <c r="F56" i="3"/>
  <c r="K56" i="3" s="1"/>
  <c r="F57" i="3"/>
  <c r="K57" i="3" s="1"/>
  <c r="F58" i="3"/>
  <c r="F59" i="3"/>
  <c r="F60" i="3"/>
  <c r="F61" i="3"/>
  <c r="F62" i="3"/>
  <c r="F63" i="3"/>
  <c r="K63" i="3" s="1"/>
  <c r="F64" i="3"/>
  <c r="K64" i="3" s="1"/>
  <c r="F65" i="3"/>
  <c r="F66" i="3"/>
  <c r="F67" i="3"/>
  <c r="F68" i="3"/>
  <c r="K68" i="3" s="1"/>
  <c r="F69" i="3"/>
  <c r="K69" i="3" s="1"/>
  <c r="F70" i="3"/>
  <c r="F71" i="3"/>
  <c r="F72" i="3"/>
  <c r="F73" i="3"/>
  <c r="F74" i="3"/>
  <c r="F75" i="3"/>
  <c r="K75" i="3" s="1"/>
  <c r="F76" i="3"/>
  <c r="K76" i="3" s="1"/>
  <c r="F77" i="3"/>
  <c r="F78" i="3"/>
  <c r="F7" i="3"/>
  <c r="K77" i="3" l="1"/>
  <c r="K65" i="3"/>
  <c r="K53" i="3"/>
  <c r="K41" i="3"/>
  <c r="K29" i="3"/>
  <c r="K17" i="3"/>
  <c r="J79" i="3"/>
  <c r="K72" i="3"/>
  <c r="K60" i="3"/>
  <c r="K48" i="3"/>
  <c r="K36" i="3"/>
  <c r="K24" i="3"/>
  <c r="K12" i="3"/>
  <c r="F79" i="3"/>
  <c r="K7" i="3"/>
  <c r="K79" i="3" s="1"/>
  <c r="K71" i="3"/>
  <c r="K59" i="3"/>
  <c r="K47" i="3"/>
  <c r="K35" i="3"/>
  <c r="K23" i="3"/>
  <c r="K11" i="3"/>
  <c r="J21" i="2"/>
  <c r="F21" i="2"/>
  <c r="K21" i="2" l="1"/>
</calcChain>
</file>

<file path=xl/sharedStrings.xml><?xml version="1.0" encoding="utf-8"?>
<sst xmlns="http://schemas.openxmlformats.org/spreadsheetml/2006/main" count="164" uniqueCount="107">
  <si>
    <t>ỦY BAN NHÂN DÂN …………….</t>
  </si>
  <si>
    <t>STT</t>
  </si>
  <si>
    <t>Nhà ở</t>
  </si>
  <si>
    <t>Công trình khác</t>
  </si>
  <si>
    <t>XÃ NGHĨA TRỤ</t>
  </si>
  <si>
    <t xml:space="preserve">Tổng </t>
  </si>
  <si>
    <t>Bị tốc mái (m2)</t>
  </si>
  <si>
    <t>Bị sập (nhà)</t>
  </si>
  <si>
    <t>Thiệt hại khác</t>
  </si>
  <si>
    <t>Ước giá trị thiệt hại (đ)</t>
  </si>
  <si>
    <t>Họ và tên</t>
  </si>
  <si>
    <t>Thôn</t>
  </si>
  <si>
    <t>NGUYỄN VĂN VINH</t>
  </si>
  <si>
    <t>NGUYỄN VĂN THOẢ</t>
  </si>
  <si>
    <t>NGUYỄN VĂN TIẾN</t>
  </si>
  <si>
    <t>CHU VĂN THUÝ</t>
  </si>
  <si>
    <t>NGUYỄN VĂN TUẤN</t>
  </si>
  <si>
    <t>PHẠM VĂN THÊM</t>
  </si>
  <si>
    <t>PHẠM THỊ LIÊN</t>
  </si>
  <si>
    <t>PHẠM VĂN XUYÊN</t>
  </si>
  <si>
    <t>ĐÀM VĂN BONG</t>
  </si>
  <si>
    <t>NGUYỄN VĂN THƯỞNG</t>
  </si>
  <si>
    <t>ĐOÀN VĂN TOÀN</t>
  </si>
  <si>
    <t>Thiệt hại khác (m2)</t>
  </si>
  <si>
    <t>TRẦN THỊ CỘNG</t>
  </si>
  <si>
    <t>LÊ THỊ DƯƠNG</t>
  </si>
  <si>
    <t>NGUYỄN ĐOÀN THẮNG</t>
  </si>
  <si>
    <t>LÊ THỊ LƯƠNG</t>
  </si>
  <si>
    <t>NGUYỄN VĂN THÀNH</t>
  </si>
  <si>
    <t>ĐỖ VĂN HẠNH</t>
  </si>
  <si>
    <t>ĐOÀN ANH TÚ</t>
  </si>
  <si>
    <t>LÊ VĂN KIÊN</t>
  </si>
  <si>
    <t>ĐỖ THỊ BIỆN</t>
  </si>
  <si>
    <t>TRỊNH THỊ KIM DUNG</t>
  </si>
  <si>
    <t>NGUYỄN THỊ LOAN</t>
  </si>
  <si>
    <t>NGUYỄN VĂN TUỆ</t>
  </si>
  <si>
    <t>NGUYỄN VĂN TÚ</t>
  </si>
  <si>
    <t>NGUYỄN VĂN CƯỜNG</t>
  </si>
  <si>
    <t>NGUYỄN VĂN KHANH</t>
  </si>
  <si>
    <t>NGUYỄN VĂN TUYỂN</t>
  </si>
  <si>
    <t>NGUYỄN VĂN THẾ</t>
  </si>
  <si>
    <t>PHẠM VĂN NGHIÊM</t>
  </si>
  <si>
    <t>TRƯƠNG THỊ NHUNG</t>
  </si>
  <si>
    <t>NGUYỄN VĂN ĐÀI</t>
  </si>
  <si>
    <t>NGUYỄN VĂN ĐƯỜNG</t>
  </si>
  <si>
    <t>BÙI VĂN THẮM</t>
  </si>
  <si>
    <t>NGUYỄN VĂN CHỒI</t>
  </si>
  <si>
    <t>NGUYỄN THỊ HOAN</t>
  </si>
  <si>
    <t>TRỊNH THỊ THÊ</t>
  </si>
  <si>
    <t>BÙI VĂN LẬP</t>
  </si>
  <si>
    <t>BÙI THỊ CHÂM</t>
  </si>
  <si>
    <t>PHẠM NGỌC THƯỚC</t>
  </si>
  <si>
    <t>ĐOÀN THỊ BIÊN</t>
  </si>
  <si>
    <t>ĐỖ THỊ VÂN</t>
  </si>
  <si>
    <t>NGUYỄN VĂN LÊ</t>
  </si>
  <si>
    <t>TRẦN THỊ TUYẾT</t>
  </si>
  <si>
    <t>NGUYỄN VĂN VĨNH</t>
  </si>
  <si>
    <t>BÙI THANH HẢI</t>
  </si>
  <si>
    <t>PHẠM THỊ HOA</t>
  </si>
  <si>
    <t>ĐẶNG VĂN MẠNH</t>
  </si>
  <si>
    <t>ĐOÀN VĂN QUÝT</t>
  </si>
  <si>
    <t>TRẦN THỊ CHÂN</t>
  </si>
  <si>
    <t>LÊ ĐỨC THANH</t>
  </si>
  <si>
    <t>NGUYỄN VĂN HIỆP</t>
  </si>
  <si>
    <t>NGUYỄN VĂN NHẤT</t>
  </si>
  <si>
    <t>NGUYỄN QUANG TUẤN</t>
  </si>
  <si>
    <t>BÙI VĂN LIÊN</t>
  </si>
  <si>
    <t>BFUI VĂN CHUNG</t>
  </si>
  <si>
    <t>NGUYỄN VĂN ĐỘ</t>
  </si>
  <si>
    <t>BÙI VĂN TẬP</t>
  </si>
  <si>
    <t>BÙI NGỌC LONG</t>
  </si>
  <si>
    <t>ĐÀO THỊ LUÂN</t>
  </si>
  <si>
    <t>NGUYỄN VĂN MINH</t>
  </si>
  <si>
    <t>LÊ THỊ DUNG</t>
  </si>
  <si>
    <t>NGUYỄN ĐỨC CÔNG</t>
  </si>
  <si>
    <t>PHẠM VĂN HÙNG</t>
  </si>
  <si>
    <t>PHẠM THỊ THANH</t>
  </si>
  <si>
    <t>BÙI MINH TƯỞNG</t>
  </si>
  <si>
    <t>ỦY BAN NHÂN DÂN</t>
  </si>
  <si>
    <t>Tổng ước giá
 trị thiệt hại (đ)</t>
  </si>
  <si>
    <t>NGƯỜI LẬP</t>
  </si>
  <si>
    <t>LÃNH ĐẠO THÔN</t>
  </si>
  <si>
    <t>TM. UỶ BAN NHÂN DÂN XÃ</t>
  </si>
  <si>
    <t>ĐOÀN THỊ MINH NGUYỆT</t>
  </si>
  <si>
    <t>BẢNG TỔNG HỢP CÔNG TRÌNH BỊ THIỆT HẠI DO GIÔNG, TỐ LỐC GÂY RA
TRÊN ĐỊA BÀN THÔN THỊNH NGÀY 29/9/2025</t>
  </si>
  <si>
    <t>(Kèm theo Báo cáo số:       BC-UBND ngày 30/9/2025 của UBND xã)</t>
  </si>
  <si>
    <t>XÃ……………………</t>
  </si>
  <si>
    <t>BẢNG TỔNG HỢP CÔNG TRÌNH BỊ THIỆT HẠI DO GIÔNG LỐC GÂY RA
TRÊN ĐỊA BÀN XÃ ………………………</t>
  </si>
  <si>
    <t>(Kèm theo Báo cáo số:       BC-UBND ngày       /          /2025 của UBND xã)</t>
  </si>
  <si>
    <t>XÃ ………………………..</t>
  </si>
  <si>
    <t>BẢNG TỔNG HỢP CÔNG TRÌNH BỊ THIỆT HẠI DO GIÔNG LỐC GÂY RA
TRÊN ĐỊA BÀN THÔN ……………………………….</t>
  </si>
  <si>
    <t>TT</t>
  </si>
  <si>
    <t>Địa chỉ</t>
  </si>
  <si>
    <t>Ghi chú</t>
  </si>
  <si>
    <t>I</t>
  </si>
  <si>
    <t>Danh sách người bị chết</t>
  </si>
  <si>
    <t>…</t>
  </si>
  <si>
    <t>II</t>
  </si>
  <si>
    <t>III</t>
  </si>
  <si>
    <t>Danh sách gia đình có nhà ở bị sập đổ, hư hỏng nặng</t>
  </si>
  <si>
    <t xml:space="preserve">DANH SÁCH </t>
  </si>
  <si>
    <t xml:space="preserve"> Danh sách người bị thương</t>
  </si>
  <si>
    <t>IV Danh sách gia đình thuộc diện hộ nghèo, gia đình có công với cách mạng có nhà bị tốc mái, đổ sập, hư hỏng nặng</t>
  </si>
  <si>
    <t>Người chết, người bị thương, gia đình có nhà bị sập đổ hư hỏng nặng ; gia đình hộ nghèo, gia đình có công với cách mạng có nhà ở bị tốc mái, sập đổ, hư hỏng nặng</t>
  </si>
  <si>
    <t>Ước giá trị thiệt hại (triệu đồng)</t>
  </si>
  <si>
    <t>x</t>
  </si>
  <si>
    <t>Ghi chú: (x) Bỏ qua không ước giá trị thiệt hại bằng tiền, hoặc số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</si>
</sst>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14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65" fontId="4" fillId="2" borderId="1" xfId="1" applyNumberFormat="1" applyFont="1" applyFill="1" applyBorder="1" applyAlignment="1">
      <alignment horizontal="center" wrapText="1"/>
    </xf>
    <xf numFmtId="165" fontId="7" fillId="2" borderId="1" xfId="1" applyNumberFormat="1" applyFont="1" applyFill="1" applyBorder="1" applyAlignment="1">
      <alignment horizontal="center" wrapText="1"/>
    </xf>
    <xf numFmtId="0" fontId="2" fillId="0" borderId="0" xfId="0" applyFont="1"/>
    <xf numFmtId="165" fontId="5" fillId="0" borderId="1" xfId="0" applyNumberFormat="1" applyFont="1" applyBorder="1"/>
    <xf numFmtId="0" fontId="6" fillId="0" borderId="0" xfId="0" applyFont="1"/>
    <xf numFmtId="0" fontId="3" fillId="2" borderId="1" xfId="0" applyFont="1" applyFill="1" applyBorder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</xdr:row>
      <xdr:rowOff>228600</xdr:rowOff>
    </xdr:from>
    <xdr:to>
      <xdr:col>1</xdr:col>
      <xdr:colOff>838200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609600" y="466725"/>
          <a:ext cx="6953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2</xdr:row>
      <xdr:rowOff>0</xdr:rowOff>
    </xdr:from>
    <xdr:to>
      <xdr:col>1</xdr:col>
      <xdr:colOff>1247775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066800" y="476250"/>
          <a:ext cx="6572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2</xdr:row>
      <xdr:rowOff>0</xdr:rowOff>
    </xdr:from>
    <xdr:to>
      <xdr:col>1</xdr:col>
      <xdr:colOff>1247775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1066800" y="476250"/>
          <a:ext cx="6572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11" sqref="A11:K11"/>
    </sheetView>
  </sheetViews>
  <sheetFormatPr defaultRowHeight="15" x14ac:dyDescent="0.25"/>
  <cols>
    <col min="1" max="1" width="7" style="1" customWidth="1"/>
    <col min="2" max="2" width="14.42578125" style="1" customWidth="1"/>
    <col min="3" max="3" width="9.42578125" style="1" customWidth="1"/>
    <col min="4" max="4" width="11.42578125" style="1" customWidth="1"/>
    <col min="5" max="5" width="10.42578125" style="1" customWidth="1"/>
    <col min="6" max="6" width="17.85546875" style="1" bestFit="1" customWidth="1"/>
    <col min="7" max="7" width="10.140625" style="1" customWidth="1"/>
    <col min="8" max="9" width="13.42578125" style="1" customWidth="1"/>
    <col min="10" max="10" width="17.85546875" style="1" bestFit="1" customWidth="1"/>
    <col min="11" max="11" width="16.5703125" style="1" bestFit="1" customWidth="1"/>
    <col min="12" max="16384" width="9.140625" style="1"/>
  </cols>
  <sheetData>
    <row r="1" spans="1:11" ht="18.75" x14ac:dyDescent="0.25">
      <c r="A1" s="26" t="s">
        <v>0</v>
      </c>
      <c r="B1" s="26"/>
      <c r="C1" s="26"/>
    </row>
    <row r="2" spans="1:11" ht="18.75" x14ac:dyDescent="0.25">
      <c r="A2" s="26" t="s">
        <v>86</v>
      </c>
      <c r="B2" s="26"/>
      <c r="C2" s="26"/>
    </row>
    <row r="3" spans="1:11" ht="55.5" customHeight="1" x14ac:dyDescent="0.25">
      <c r="A3" s="26" t="s">
        <v>87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75" x14ac:dyDescent="0.25">
      <c r="A4" s="30" t="s">
        <v>88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5" customHeight="1" x14ac:dyDescent="0.25">
      <c r="A5" s="27" t="s">
        <v>1</v>
      </c>
      <c r="B5" s="27" t="s">
        <v>11</v>
      </c>
      <c r="C5" s="27" t="s">
        <v>2</v>
      </c>
      <c r="D5" s="27"/>
      <c r="E5" s="27"/>
      <c r="F5" s="27"/>
      <c r="G5" s="27" t="s">
        <v>3</v>
      </c>
      <c r="H5" s="27"/>
      <c r="I5" s="27"/>
      <c r="J5" s="27"/>
      <c r="K5" s="28" t="s">
        <v>79</v>
      </c>
    </row>
    <row r="6" spans="1:11" ht="46.5" customHeight="1" x14ac:dyDescent="0.25">
      <c r="A6" s="27"/>
      <c r="B6" s="27"/>
      <c r="C6" s="3" t="s">
        <v>7</v>
      </c>
      <c r="D6" s="4" t="s">
        <v>6</v>
      </c>
      <c r="E6" s="4" t="s">
        <v>23</v>
      </c>
      <c r="F6" s="4" t="s">
        <v>9</v>
      </c>
      <c r="G6" s="3" t="s">
        <v>7</v>
      </c>
      <c r="H6" s="4" t="s">
        <v>6</v>
      </c>
      <c r="I6" s="4" t="s">
        <v>23</v>
      </c>
      <c r="J6" s="4" t="s">
        <v>9</v>
      </c>
      <c r="K6" s="29"/>
    </row>
    <row r="7" spans="1:11" ht="34.5" customHeight="1" x14ac:dyDescent="0.25">
      <c r="A7" s="2"/>
      <c r="B7" s="2"/>
      <c r="C7" s="6"/>
      <c r="D7" s="6"/>
      <c r="E7" s="6"/>
      <c r="F7" s="6"/>
      <c r="G7" s="6"/>
      <c r="H7" s="6"/>
      <c r="I7" s="6"/>
      <c r="J7" s="6"/>
      <c r="K7" s="7"/>
    </row>
    <row r="8" spans="1:11" ht="34.5" customHeight="1" x14ac:dyDescent="0.25">
      <c r="A8" s="2"/>
      <c r="B8" s="2"/>
      <c r="C8" s="6"/>
      <c r="D8" s="6"/>
      <c r="E8" s="6"/>
      <c r="F8" s="6"/>
      <c r="G8" s="6"/>
      <c r="H8" s="6"/>
      <c r="I8" s="6"/>
      <c r="J8" s="6"/>
      <c r="K8" s="7"/>
    </row>
    <row r="9" spans="1:11" ht="34.5" customHeight="1" x14ac:dyDescent="0.25">
      <c r="A9" s="5"/>
      <c r="B9" s="5"/>
      <c r="C9" s="7"/>
      <c r="D9" s="7"/>
      <c r="E9" s="7"/>
      <c r="F9" s="7"/>
      <c r="G9" s="7"/>
      <c r="H9" s="7"/>
      <c r="I9" s="7"/>
      <c r="J9" s="7"/>
      <c r="K9" s="7"/>
    </row>
    <row r="11" spans="1:11" s="10" customFormat="1" ht="18.75" x14ac:dyDescent="0.3">
      <c r="A11" s="25" t="s">
        <v>80</v>
      </c>
      <c r="B11" s="25"/>
      <c r="D11" s="25" t="s">
        <v>81</v>
      </c>
      <c r="E11" s="25"/>
      <c r="F11" s="25"/>
      <c r="G11" s="25"/>
      <c r="I11" s="25" t="s">
        <v>82</v>
      </c>
      <c r="J11" s="25"/>
      <c r="K11" s="25"/>
    </row>
  </sheetData>
  <mergeCells count="12">
    <mergeCell ref="A11:B11"/>
    <mergeCell ref="D11:G11"/>
    <mergeCell ref="I11:K11"/>
    <mergeCell ref="A3:K3"/>
    <mergeCell ref="A1:C1"/>
    <mergeCell ref="A2:C2"/>
    <mergeCell ref="A5:A6"/>
    <mergeCell ref="B5:B6"/>
    <mergeCell ref="C5:F5"/>
    <mergeCell ref="G5:J5"/>
    <mergeCell ref="K5:K6"/>
    <mergeCell ref="A4:K4"/>
  </mergeCells>
  <printOptions horizontalCentered="1"/>
  <pageMargins left="0.11811023622047245" right="0.11811023622047245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C2"/>
    </sheetView>
  </sheetViews>
  <sheetFormatPr defaultRowHeight="18.75" x14ac:dyDescent="0.3"/>
  <cols>
    <col min="1" max="1" width="7.140625" style="1" customWidth="1"/>
    <col min="2" max="2" width="28.42578125" style="1" bestFit="1" customWidth="1"/>
    <col min="3" max="3" width="9.42578125" style="1" customWidth="1"/>
    <col min="4" max="4" width="10.28515625" style="1" customWidth="1"/>
    <col min="5" max="5" width="8.28515625" style="1" customWidth="1"/>
    <col min="6" max="6" width="14.85546875" style="1" bestFit="1" customWidth="1"/>
    <col min="7" max="7" width="9" style="1" customWidth="1"/>
    <col min="8" max="8" width="10.42578125" style="1" customWidth="1"/>
    <col min="9" max="9" width="9.28515625" style="1" customWidth="1"/>
    <col min="10" max="10" width="14.85546875" style="1" bestFit="1" customWidth="1"/>
    <col min="11" max="11" width="16.5703125" style="8" bestFit="1" customWidth="1"/>
    <col min="12" max="12" width="9.140625" style="12"/>
    <col min="13" max="16384" width="9.140625" style="1"/>
  </cols>
  <sheetData>
    <row r="1" spans="1:11" x14ac:dyDescent="0.3">
      <c r="A1" s="26" t="s">
        <v>78</v>
      </c>
      <c r="B1" s="26"/>
      <c r="C1" s="26"/>
    </row>
    <row r="2" spans="1:11" x14ac:dyDescent="0.3">
      <c r="A2" s="26" t="s">
        <v>89</v>
      </c>
      <c r="B2" s="26"/>
      <c r="C2" s="26"/>
    </row>
    <row r="3" spans="1:11" ht="46.5" customHeight="1" x14ac:dyDescent="0.3">
      <c r="A3" s="26" t="s">
        <v>90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" customHeight="1" x14ac:dyDescent="0.3">
      <c r="A5" s="27" t="s">
        <v>1</v>
      </c>
      <c r="B5" s="27" t="s">
        <v>10</v>
      </c>
      <c r="C5" s="27" t="s">
        <v>2</v>
      </c>
      <c r="D5" s="27"/>
      <c r="E5" s="27"/>
      <c r="F5" s="27"/>
      <c r="G5" s="27" t="s">
        <v>3</v>
      </c>
      <c r="H5" s="27"/>
      <c r="I5" s="27"/>
      <c r="J5" s="27"/>
      <c r="K5" s="31" t="s">
        <v>79</v>
      </c>
    </row>
    <row r="6" spans="1:11" ht="50.25" customHeight="1" x14ac:dyDescent="0.3">
      <c r="A6" s="27"/>
      <c r="B6" s="27"/>
      <c r="C6" s="3" t="s">
        <v>7</v>
      </c>
      <c r="D6" s="4" t="s">
        <v>6</v>
      </c>
      <c r="E6" s="4" t="s">
        <v>8</v>
      </c>
      <c r="F6" s="4" t="s">
        <v>9</v>
      </c>
      <c r="G6" s="3" t="s">
        <v>7</v>
      </c>
      <c r="H6" s="4" t="s">
        <v>6</v>
      </c>
      <c r="I6" s="4" t="s">
        <v>23</v>
      </c>
      <c r="J6" s="4" t="s">
        <v>9</v>
      </c>
      <c r="K6" s="32"/>
    </row>
    <row r="7" spans="1:11" ht="20.25" customHeight="1" x14ac:dyDescent="0.3">
      <c r="A7" s="2"/>
      <c r="B7" s="2"/>
      <c r="C7" s="6"/>
      <c r="D7" s="6"/>
      <c r="E7" s="6"/>
      <c r="F7" s="6"/>
      <c r="G7" s="6"/>
      <c r="H7" s="6"/>
      <c r="I7" s="6"/>
      <c r="J7" s="6"/>
      <c r="K7" s="9"/>
    </row>
    <row r="8" spans="1:11" ht="20.25" customHeight="1" x14ac:dyDescent="0.3">
      <c r="A8" s="2"/>
      <c r="B8" s="2"/>
      <c r="C8" s="6"/>
      <c r="D8" s="6"/>
      <c r="E8" s="6"/>
      <c r="F8" s="6"/>
      <c r="G8" s="6"/>
      <c r="H8" s="6"/>
      <c r="I8" s="6"/>
      <c r="J8" s="6"/>
      <c r="K8" s="9"/>
    </row>
    <row r="9" spans="1:11" ht="20.25" customHeight="1" x14ac:dyDescent="0.3">
      <c r="A9" s="2"/>
      <c r="B9" s="2"/>
      <c r="C9" s="6"/>
      <c r="D9" s="6"/>
      <c r="E9" s="6"/>
      <c r="F9" s="6"/>
      <c r="G9" s="6"/>
      <c r="H9" s="6"/>
      <c r="I9" s="6"/>
      <c r="J9" s="6"/>
      <c r="K9" s="9"/>
    </row>
    <row r="10" spans="1:11" ht="20.25" customHeight="1" x14ac:dyDescent="0.3">
      <c r="A10" s="2"/>
      <c r="B10" s="2"/>
      <c r="C10" s="6"/>
      <c r="D10" s="6"/>
      <c r="E10" s="6"/>
      <c r="F10" s="6"/>
      <c r="G10" s="6"/>
      <c r="H10" s="6"/>
      <c r="I10" s="6"/>
      <c r="J10" s="6"/>
      <c r="K10" s="9"/>
    </row>
    <row r="11" spans="1:11" ht="20.25" customHeight="1" x14ac:dyDescent="0.3">
      <c r="A11" s="2"/>
      <c r="B11" s="2"/>
      <c r="C11" s="6"/>
      <c r="D11" s="6"/>
      <c r="E11" s="6"/>
      <c r="F11" s="6"/>
      <c r="G11" s="6"/>
      <c r="H11" s="6"/>
      <c r="I11" s="6"/>
      <c r="J11" s="6"/>
      <c r="K11" s="9"/>
    </row>
    <row r="12" spans="1:11" ht="20.25" customHeight="1" x14ac:dyDescent="0.3">
      <c r="A12" s="2"/>
      <c r="B12" s="2"/>
      <c r="C12" s="6"/>
      <c r="D12" s="6"/>
      <c r="E12" s="6"/>
      <c r="F12" s="6"/>
      <c r="G12" s="6"/>
      <c r="H12" s="6"/>
      <c r="I12" s="6"/>
      <c r="J12" s="6"/>
      <c r="K12" s="9"/>
    </row>
    <row r="13" spans="1:11" ht="20.25" customHeight="1" x14ac:dyDescent="0.3">
      <c r="A13" s="2"/>
      <c r="B13" s="2"/>
      <c r="C13" s="6"/>
      <c r="D13" s="6"/>
      <c r="E13" s="6"/>
      <c r="F13" s="6"/>
      <c r="G13" s="6"/>
      <c r="H13" s="6"/>
      <c r="I13" s="6"/>
      <c r="J13" s="6"/>
      <c r="K13" s="9"/>
    </row>
    <row r="14" spans="1:11" x14ac:dyDescent="0.3">
      <c r="A14" s="2"/>
      <c r="B14" s="2"/>
      <c r="C14" s="6"/>
      <c r="D14" s="6"/>
      <c r="E14" s="6"/>
      <c r="F14" s="6"/>
      <c r="G14" s="6"/>
      <c r="H14" s="6"/>
      <c r="I14" s="6"/>
      <c r="J14" s="6"/>
      <c r="K14" s="9"/>
    </row>
    <row r="15" spans="1:11" ht="20.25" customHeight="1" x14ac:dyDescent="0.3">
      <c r="A15" s="2"/>
      <c r="B15" s="2"/>
      <c r="C15" s="6"/>
      <c r="D15" s="6"/>
      <c r="E15" s="6"/>
      <c r="F15" s="6"/>
      <c r="G15" s="6"/>
      <c r="H15" s="6"/>
      <c r="I15" s="6"/>
      <c r="J15" s="6"/>
      <c r="K15" s="9"/>
    </row>
    <row r="16" spans="1:11" ht="20.25" customHeight="1" x14ac:dyDescent="0.3">
      <c r="A16" s="2"/>
      <c r="B16" s="2"/>
      <c r="C16" s="6"/>
      <c r="D16" s="6"/>
      <c r="E16" s="6"/>
      <c r="F16" s="6"/>
      <c r="G16" s="6"/>
      <c r="H16" s="6"/>
      <c r="I16" s="6"/>
      <c r="J16" s="6"/>
      <c r="K16" s="9"/>
    </row>
    <row r="17" spans="1:12" ht="20.25" customHeight="1" x14ac:dyDescent="0.3">
      <c r="A17" s="2"/>
      <c r="B17" s="2"/>
      <c r="C17" s="6"/>
      <c r="D17" s="6"/>
      <c r="E17" s="6"/>
      <c r="F17" s="6"/>
      <c r="G17" s="6"/>
      <c r="H17" s="6"/>
      <c r="I17" s="6"/>
      <c r="J17" s="6"/>
      <c r="K17" s="9"/>
    </row>
    <row r="18" spans="1:12" ht="20.25" customHeight="1" x14ac:dyDescent="0.3">
      <c r="A18" s="2"/>
      <c r="B18" s="2"/>
      <c r="C18" s="6"/>
      <c r="D18" s="6"/>
      <c r="E18" s="6"/>
      <c r="F18" s="6"/>
      <c r="G18" s="6"/>
      <c r="H18" s="6"/>
      <c r="I18" s="6"/>
      <c r="J18" s="6"/>
      <c r="K18" s="9"/>
    </row>
    <row r="19" spans="1:12" ht="20.25" customHeight="1" x14ac:dyDescent="0.3">
      <c r="A19" s="2"/>
      <c r="B19" s="2"/>
      <c r="C19" s="6"/>
      <c r="D19" s="6"/>
      <c r="E19" s="6"/>
      <c r="F19" s="6"/>
      <c r="G19" s="6"/>
      <c r="H19" s="6"/>
      <c r="I19" s="6"/>
      <c r="J19" s="6"/>
      <c r="K19" s="9"/>
    </row>
    <row r="20" spans="1:12" ht="20.25" customHeight="1" x14ac:dyDescent="0.3">
      <c r="A20" s="2"/>
      <c r="B20" s="2"/>
      <c r="C20" s="6"/>
      <c r="D20" s="6"/>
      <c r="E20" s="6"/>
      <c r="F20" s="6"/>
      <c r="G20" s="6"/>
      <c r="H20" s="6"/>
      <c r="I20" s="6"/>
      <c r="J20" s="6"/>
      <c r="K20" s="9"/>
    </row>
    <row r="21" spans="1:12" s="8" customFormat="1" ht="20.25" customHeight="1" x14ac:dyDescent="0.3">
      <c r="A21" s="5"/>
      <c r="B21" s="11" t="s">
        <v>5</v>
      </c>
      <c r="C21" s="7">
        <f t="shared" ref="C21:K21" si="0">SUM(C7:C20)</f>
        <v>0</v>
      </c>
      <c r="D21" s="7">
        <f t="shared" si="0"/>
        <v>0</v>
      </c>
      <c r="E21" s="7">
        <f t="shared" si="0"/>
        <v>0</v>
      </c>
      <c r="F21" s="7">
        <f t="shared" si="0"/>
        <v>0</v>
      </c>
      <c r="G21" s="7">
        <f t="shared" si="0"/>
        <v>0</v>
      </c>
      <c r="H21" s="7">
        <f t="shared" si="0"/>
        <v>0</v>
      </c>
      <c r="I21" s="7">
        <f t="shared" si="0"/>
        <v>0</v>
      </c>
      <c r="J21" s="7">
        <f t="shared" si="0"/>
        <v>0</v>
      </c>
      <c r="K21" s="7">
        <f t="shared" si="0"/>
        <v>0</v>
      </c>
      <c r="L21" s="10"/>
    </row>
    <row r="23" spans="1:12" s="10" customFormat="1" x14ac:dyDescent="0.3">
      <c r="A23" s="25" t="s">
        <v>80</v>
      </c>
      <c r="B23" s="25"/>
      <c r="D23" s="25" t="s">
        <v>81</v>
      </c>
      <c r="E23" s="25"/>
      <c r="F23" s="25"/>
      <c r="G23" s="25"/>
      <c r="I23" s="25" t="s">
        <v>82</v>
      </c>
      <c r="J23" s="25"/>
      <c r="K23" s="25"/>
    </row>
  </sheetData>
  <mergeCells count="12">
    <mergeCell ref="K5:K6"/>
    <mergeCell ref="A23:B23"/>
    <mergeCell ref="D23:G23"/>
    <mergeCell ref="I23:K23"/>
    <mergeCell ref="A1:C1"/>
    <mergeCell ref="A2:C2"/>
    <mergeCell ref="A5:A6"/>
    <mergeCell ref="B5:B6"/>
    <mergeCell ref="C5:F5"/>
    <mergeCell ref="G5:J5"/>
    <mergeCell ref="A3:K3"/>
    <mergeCell ref="A4:K4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4" workbookViewId="0">
      <selection activeCell="J18" sqref="J18"/>
    </sheetView>
  </sheetViews>
  <sheetFormatPr defaultRowHeight="18.75" x14ac:dyDescent="0.25"/>
  <cols>
    <col min="1" max="1" width="5" style="13" customWidth="1"/>
    <col min="2" max="2" width="40.7109375" style="13" customWidth="1"/>
    <col min="3" max="3" width="25.85546875" style="13" customWidth="1"/>
    <col min="4" max="4" width="24.85546875" style="13" customWidth="1"/>
    <col min="5" max="5" width="31.5703125" style="13" customWidth="1"/>
    <col min="6" max="16384" width="9.140625" style="13"/>
  </cols>
  <sheetData>
    <row r="1" spans="1:5" ht="18.75" customHeight="1" x14ac:dyDescent="0.25">
      <c r="A1" s="26" t="s">
        <v>78</v>
      </c>
      <c r="B1" s="26"/>
      <c r="C1" s="16"/>
    </row>
    <row r="2" spans="1:5" ht="26.25" customHeight="1" x14ac:dyDescent="0.25">
      <c r="A2" s="26" t="s">
        <v>89</v>
      </c>
      <c r="B2" s="26"/>
      <c r="C2" s="16"/>
    </row>
    <row r="3" spans="1:5" x14ac:dyDescent="0.25">
      <c r="A3" s="35" t="s">
        <v>100</v>
      </c>
      <c r="B3" s="35"/>
      <c r="C3" s="35"/>
      <c r="D3" s="35"/>
      <c r="E3" s="35"/>
    </row>
    <row r="4" spans="1:5" s="15" customFormat="1" ht="45.75" customHeight="1" x14ac:dyDescent="0.25">
      <c r="A4" s="36" t="s">
        <v>103</v>
      </c>
      <c r="B4" s="36"/>
      <c r="C4" s="36"/>
      <c r="D4" s="36"/>
      <c r="E4" s="36"/>
    </row>
    <row r="5" spans="1:5" s="14" customFormat="1" ht="36" customHeight="1" x14ac:dyDescent="0.25">
      <c r="A5" s="18" t="s">
        <v>91</v>
      </c>
      <c r="B5" s="18" t="s">
        <v>10</v>
      </c>
      <c r="C5" s="18" t="s">
        <v>92</v>
      </c>
      <c r="D5" s="19" t="s">
        <v>104</v>
      </c>
      <c r="E5" s="18" t="s">
        <v>93</v>
      </c>
    </row>
    <row r="6" spans="1:5" s="14" customFormat="1" ht="17.25" customHeight="1" x14ac:dyDescent="0.25">
      <c r="A6" s="18" t="s">
        <v>94</v>
      </c>
      <c r="B6" s="20" t="s">
        <v>95</v>
      </c>
      <c r="C6" s="18"/>
      <c r="D6" s="18"/>
      <c r="E6" s="18"/>
    </row>
    <row r="7" spans="1:5" ht="17.25" customHeight="1" x14ac:dyDescent="0.25">
      <c r="A7" s="21">
        <v>1</v>
      </c>
      <c r="B7" s="22"/>
      <c r="C7" s="21"/>
      <c r="D7" s="23" t="s">
        <v>105</v>
      </c>
      <c r="E7" s="21"/>
    </row>
    <row r="8" spans="1:5" ht="17.25" customHeight="1" x14ac:dyDescent="0.25">
      <c r="A8" s="21">
        <v>2</v>
      </c>
      <c r="B8" s="22"/>
      <c r="C8" s="21"/>
      <c r="D8" s="23" t="s">
        <v>105</v>
      </c>
      <c r="E8" s="21"/>
    </row>
    <row r="9" spans="1:5" ht="17.25" customHeight="1" x14ac:dyDescent="0.25">
      <c r="A9" s="21">
        <v>3</v>
      </c>
      <c r="B9" s="22"/>
      <c r="C9" s="21"/>
      <c r="D9" s="23" t="s">
        <v>105</v>
      </c>
      <c r="E9" s="21"/>
    </row>
    <row r="10" spans="1:5" ht="17.25" customHeight="1" x14ac:dyDescent="0.25">
      <c r="A10" s="21" t="s">
        <v>96</v>
      </c>
      <c r="B10" s="22"/>
      <c r="C10" s="21"/>
      <c r="D10" s="23" t="s">
        <v>105</v>
      </c>
      <c r="E10" s="21"/>
    </row>
    <row r="11" spans="1:5" s="14" customFormat="1" ht="17.25" customHeight="1" x14ac:dyDescent="0.25">
      <c r="A11" s="18" t="s">
        <v>97</v>
      </c>
      <c r="B11" s="20" t="s">
        <v>101</v>
      </c>
      <c r="C11" s="18"/>
      <c r="D11" s="24"/>
      <c r="E11" s="18"/>
    </row>
    <row r="12" spans="1:5" ht="17.25" customHeight="1" x14ac:dyDescent="0.25">
      <c r="A12" s="21">
        <v>1</v>
      </c>
      <c r="B12" s="22"/>
      <c r="C12" s="21"/>
      <c r="D12" s="23" t="s">
        <v>105</v>
      </c>
      <c r="E12" s="21"/>
    </row>
    <row r="13" spans="1:5" ht="17.25" customHeight="1" x14ac:dyDescent="0.25">
      <c r="A13" s="21">
        <v>2</v>
      </c>
      <c r="B13" s="22"/>
      <c r="C13" s="21"/>
      <c r="D13" s="23" t="s">
        <v>105</v>
      </c>
      <c r="E13" s="21"/>
    </row>
    <row r="14" spans="1:5" ht="17.25" customHeight="1" x14ac:dyDescent="0.25">
      <c r="A14" s="21">
        <v>3</v>
      </c>
      <c r="B14" s="22"/>
      <c r="C14" s="21"/>
      <c r="D14" s="23" t="s">
        <v>105</v>
      </c>
      <c r="E14" s="21"/>
    </row>
    <row r="15" spans="1:5" ht="17.25" customHeight="1" x14ac:dyDescent="0.25">
      <c r="A15" s="21" t="s">
        <v>96</v>
      </c>
      <c r="B15" s="22"/>
      <c r="C15" s="21"/>
      <c r="D15" s="23" t="s">
        <v>105</v>
      </c>
      <c r="E15" s="21"/>
    </row>
    <row r="16" spans="1:5" s="14" customFormat="1" ht="17.25" customHeight="1" x14ac:dyDescent="0.25">
      <c r="A16" s="18" t="s">
        <v>98</v>
      </c>
      <c r="B16" s="40" t="s">
        <v>99</v>
      </c>
      <c r="C16" s="41"/>
      <c r="D16" s="41"/>
      <c r="E16" s="42"/>
    </row>
    <row r="17" spans="1:8" ht="17.25" customHeight="1" x14ac:dyDescent="0.25">
      <c r="A17" s="21">
        <v>1</v>
      </c>
      <c r="B17" s="22"/>
      <c r="C17" s="21"/>
      <c r="D17" s="21"/>
      <c r="E17" s="21"/>
    </row>
    <row r="18" spans="1:8" ht="17.25" customHeight="1" x14ac:dyDescent="0.25">
      <c r="A18" s="21">
        <v>2</v>
      </c>
      <c r="B18" s="22"/>
      <c r="C18" s="21"/>
      <c r="D18" s="21"/>
      <c r="E18" s="21"/>
    </row>
    <row r="19" spans="1:8" ht="17.25" customHeight="1" x14ac:dyDescent="0.25">
      <c r="A19" s="21">
        <v>3</v>
      </c>
      <c r="B19" s="22"/>
      <c r="C19" s="21"/>
      <c r="D19" s="21"/>
      <c r="E19" s="21"/>
    </row>
    <row r="20" spans="1:8" ht="17.25" customHeight="1" x14ac:dyDescent="0.25">
      <c r="A20" s="21" t="s">
        <v>96</v>
      </c>
      <c r="B20" s="22"/>
      <c r="C20" s="21"/>
      <c r="D20" s="21"/>
      <c r="E20" s="21"/>
    </row>
    <row r="21" spans="1:8" s="14" customFormat="1" ht="17.25" customHeight="1" x14ac:dyDescent="0.25">
      <c r="A21" s="37" t="s">
        <v>102</v>
      </c>
      <c r="B21" s="38"/>
      <c r="C21" s="38"/>
      <c r="D21" s="38"/>
      <c r="E21" s="39"/>
    </row>
    <row r="22" spans="1:8" ht="17.25" customHeight="1" x14ac:dyDescent="0.25">
      <c r="A22" s="21">
        <v>1</v>
      </c>
      <c r="B22" s="21"/>
      <c r="C22" s="21"/>
      <c r="D22" s="21"/>
      <c r="E22" s="21"/>
    </row>
    <row r="23" spans="1:8" ht="17.25" customHeight="1" x14ac:dyDescent="0.25">
      <c r="A23" s="21">
        <v>2</v>
      </c>
      <c r="B23" s="21"/>
      <c r="C23" s="21"/>
      <c r="D23" s="21"/>
      <c r="E23" s="21"/>
    </row>
    <row r="24" spans="1:8" ht="17.25" customHeight="1" x14ac:dyDescent="0.25">
      <c r="A24" s="21">
        <v>3</v>
      </c>
      <c r="B24" s="21"/>
      <c r="C24" s="21"/>
      <c r="D24" s="21"/>
      <c r="E24" s="21"/>
    </row>
    <row r="25" spans="1:8" ht="17.25" customHeight="1" x14ac:dyDescent="0.25">
      <c r="A25" s="21" t="s">
        <v>96</v>
      </c>
      <c r="B25" s="21"/>
      <c r="C25" s="21"/>
      <c r="D25" s="21"/>
      <c r="E25" s="21"/>
    </row>
    <row r="26" spans="1:8" ht="17.25" customHeight="1" x14ac:dyDescent="0.25">
      <c r="A26" s="43" t="s">
        <v>106</v>
      </c>
      <c r="B26" s="43"/>
      <c r="C26" s="43"/>
      <c r="D26" s="43"/>
      <c r="E26" s="43"/>
    </row>
    <row r="27" spans="1:8" x14ac:dyDescent="0.3">
      <c r="A27" s="25" t="s">
        <v>80</v>
      </c>
      <c r="B27" s="25"/>
      <c r="C27" s="17"/>
      <c r="D27" s="34" t="s">
        <v>82</v>
      </c>
      <c r="E27" s="34"/>
      <c r="F27" s="17"/>
      <c r="G27" s="17"/>
      <c r="H27" s="10"/>
    </row>
  </sheetData>
  <mergeCells count="9">
    <mergeCell ref="A27:B27"/>
    <mergeCell ref="D27:E27"/>
    <mergeCell ref="A3:E3"/>
    <mergeCell ref="A4:E4"/>
    <mergeCell ref="A1:B1"/>
    <mergeCell ref="A2:B2"/>
    <mergeCell ref="A21:E21"/>
    <mergeCell ref="B16:E16"/>
    <mergeCell ref="A26:E26"/>
  </mergeCells>
  <printOptions horizontalCentered="1"/>
  <pageMargins left="0.7" right="0.7" top="0.25" bottom="0.2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workbookViewId="0">
      <pane ySplit="6" topLeftCell="A7" activePane="bottomLeft" state="frozen"/>
      <selection pane="bottomLeft" activeCell="C18" sqref="C18"/>
    </sheetView>
  </sheetViews>
  <sheetFormatPr defaultRowHeight="15" x14ac:dyDescent="0.25"/>
  <cols>
    <col min="1" max="1" width="7.140625" style="1" customWidth="1"/>
    <col min="2" max="2" width="28.42578125" style="1" bestFit="1" customWidth="1"/>
    <col min="3" max="3" width="9.42578125" style="1" customWidth="1"/>
    <col min="4" max="4" width="10.28515625" style="1" customWidth="1"/>
    <col min="5" max="5" width="8.28515625" style="1" customWidth="1"/>
    <col min="6" max="6" width="14.85546875" style="1" bestFit="1" customWidth="1"/>
    <col min="7" max="7" width="9" style="1" customWidth="1"/>
    <col min="8" max="8" width="10.42578125" style="1" customWidth="1"/>
    <col min="9" max="9" width="9.28515625" style="1" customWidth="1"/>
    <col min="10" max="10" width="14.85546875" style="1" bestFit="1" customWidth="1"/>
    <col min="11" max="11" width="16.5703125" style="8" bestFit="1" customWidth="1"/>
    <col min="12" max="16384" width="9.140625" style="1"/>
  </cols>
  <sheetData>
    <row r="1" spans="1:11" ht="18.75" x14ac:dyDescent="0.25">
      <c r="A1" s="26" t="s">
        <v>78</v>
      </c>
      <c r="B1" s="26"/>
      <c r="C1" s="26"/>
    </row>
    <row r="2" spans="1:11" ht="18.75" x14ac:dyDescent="0.25">
      <c r="A2" s="26" t="s">
        <v>4</v>
      </c>
      <c r="B2" s="26"/>
      <c r="C2" s="26"/>
    </row>
    <row r="3" spans="1:11" ht="46.5" customHeight="1" x14ac:dyDescent="0.25">
      <c r="A3" s="26" t="s">
        <v>84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75" customHeight="1" x14ac:dyDescent="0.25">
      <c r="A4" s="30" t="s">
        <v>85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5" customHeight="1" x14ac:dyDescent="0.25">
      <c r="A5" s="27" t="s">
        <v>1</v>
      </c>
      <c r="B5" s="27" t="s">
        <v>10</v>
      </c>
      <c r="C5" s="27" t="s">
        <v>2</v>
      </c>
      <c r="D5" s="27"/>
      <c r="E5" s="27"/>
      <c r="F5" s="27"/>
      <c r="G5" s="27" t="s">
        <v>3</v>
      </c>
      <c r="H5" s="27"/>
      <c r="I5" s="27"/>
      <c r="J5" s="27"/>
      <c r="K5" s="31" t="s">
        <v>79</v>
      </c>
    </row>
    <row r="6" spans="1:11" ht="61.5" customHeight="1" x14ac:dyDescent="0.25">
      <c r="A6" s="27"/>
      <c r="B6" s="27"/>
      <c r="C6" s="3" t="s">
        <v>7</v>
      </c>
      <c r="D6" s="4" t="s">
        <v>6</v>
      </c>
      <c r="E6" s="4" t="s">
        <v>8</v>
      </c>
      <c r="F6" s="4" t="s">
        <v>9</v>
      </c>
      <c r="G6" s="3" t="s">
        <v>7</v>
      </c>
      <c r="H6" s="4" t="s">
        <v>6</v>
      </c>
      <c r="I6" s="4" t="s">
        <v>23</v>
      </c>
      <c r="J6" s="4" t="s">
        <v>9</v>
      </c>
      <c r="K6" s="32"/>
    </row>
    <row r="7" spans="1:11" ht="25.5" customHeight="1" x14ac:dyDescent="0.25">
      <c r="A7" s="2">
        <v>1</v>
      </c>
      <c r="B7" s="2" t="s">
        <v>12</v>
      </c>
      <c r="C7" s="6"/>
      <c r="D7" s="6">
        <v>10</v>
      </c>
      <c r="E7" s="6"/>
      <c r="F7" s="6">
        <f>(D7*350000)+E7*150000</f>
        <v>3500000</v>
      </c>
      <c r="G7" s="6"/>
      <c r="H7" s="6"/>
      <c r="I7" s="6"/>
      <c r="J7" s="6">
        <f>(H7*150000)+(I7*100000)</f>
        <v>0</v>
      </c>
      <c r="K7" s="9">
        <f>F7+J7</f>
        <v>3500000</v>
      </c>
    </row>
    <row r="8" spans="1:11" ht="20.25" customHeight="1" x14ac:dyDescent="0.25">
      <c r="A8" s="2">
        <v>2</v>
      </c>
      <c r="B8" s="2" t="s">
        <v>13</v>
      </c>
      <c r="C8" s="6"/>
      <c r="D8" s="6">
        <v>20</v>
      </c>
      <c r="E8" s="6"/>
      <c r="F8" s="6">
        <f t="shared" ref="F8:F71" si="0">(D8*350000)+E8*150000</f>
        <v>7000000</v>
      </c>
      <c r="G8" s="6"/>
      <c r="H8" s="6"/>
      <c r="I8" s="6"/>
      <c r="J8" s="6">
        <f t="shared" ref="J8:J71" si="1">(H8*150000)+(I8*100000)</f>
        <v>0</v>
      </c>
      <c r="K8" s="9">
        <f t="shared" ref="K8:K71" si="2">F8+J8</f>
        <v>7000000</v>
      </c>
    </row>
    <row r="9" spans="1:11" ht="20.25" customHeight="1" x14ac:dyDescent="0.25">
      <c r="A9" s="2">
        <v>3</v>
      </c>
      <c r="B9" s="2" t="s">
        <v>14</v>
      </c>
      <c r="C9" s="6"/>
      <c r="D9" s="6"/>
      <c r="E9" s="6">
        <v>12</v>
      </c>
      <c r="F9" s="6">
        <f t="shared" si="0"/>
        <v>1800000</v>
      </c>
      <c r="G9" s="6"/>
      <c r="H9" s="6">
        <v>35</v>
      </c>
      <c r="I9" s="6"/>
      <c r="J9" s="6">
        <f t="shared" si="1"/>
        <v>5250000</v>
      </c>
      <c r="K9" s="9">
        <f t="shared" si="2"/>
        <v>7050000</v>
      </c>
    </row>
    <row r="10" spans="1:11" ht="20.25" customHeight="1" x14ac:dyDescent="0.25">
      <c r="A10" s="2">
        <v>4</v>
      </c>
      <c r="B10" s="2" t="s">
        <v>15</v>
      </c>
      <c r="C10" s="6"/>
      <c r="D10" s="6">
        <v>70</v>
      </c>
      <c r="E10" s="6"/>
      <c r="F10" s="6">
        <f t="shared" si="0"/>
        <v>24500000</v>
      </c>
      <c r="G10" s="6"/>
      <c r="H10" s="6">
        <v>100</v>
      </c>
      <c r="I10" s="6"/>
      <c r="J10" s="6">
        <f t="shared" si="1"/>
        <v>15000000</v>
      </c>
      <c r="K10" s="9">
        <f t="shared" si="2"/>
        <v>39500000</v>
      </c>
    </row>
    <row r="11" spans="1:11" ht="20.25" customHeight="1" x14ac:dyDescent="0.25">
      <c r="A11" s="2">
        <v>5</v>
      </c>
      <c r="B11" s="2" t="s">
        <v>16</v>
      </c>
      <c r="C11" s="6"/>
      <c r="D11" s="6">
        <v>30</v>
      </c>
      <c r="E11" s="6"/>
      <c r="F11" s="6">
        <f t="shared" si="0"/>
        <v>10500000</v>
      </c>
      <c r="G11" s="6"/>
      <c r="H11" s="6"/>
      <c r="I11" s="6"/>
      <c r="J11" s="6">
        <f t="shared" si="1"/>
        <v>0</v>
      </c>
      <c r="K11" s="9">
        <f t="shared" si="2"/>
        <v>10500000</v>
      </c>
    </row>
    <row r="12" spans="1:11" ht="20.25" customHeight="1" x14ac:dyDescent="0.25">
      <c r="A12" s="2">
        <v>6</v>
      </c>
      <c r="B12" s="2" t="s">
        <v>17</v>
      </c>
      <c r="C12" s="6"/>
      <c r="D12" s="6">
        <v>10</v>
      </c>
      <c r="E12" s="6"/>
      <c r="F12" s="6">
        <f t="shared" si="0"/>
        <v>3500000</v>
      </c>
      <c r="G12" s="6"/>
      <c r="H12" s="6"/>
      <c r="I12" s="6"/>
      <c r="J12" s="6">
        <f t="shared" si="1"/>
        <v>0</v>
      </c>
      <c r="K12" s="9">
        <f t="shared" si="2"/>
        <v>3500000</v>
      </c>
    </row>
    <row r="13" spans="1:11" ht="20.25" customHeight="1" x14ac:dyDescent="0.25">
      <c r="A13" s="2">
        <v>7</v>
      </c>
      <c r="B13" s="2" t="s">
        <v>18</v>
      </c>
      <c r="C13" s="6"/>
      <c r="D13" s="6">
        <v>20</v>
      </c>
      <c r="E13" s="6"/>
      <c r="F13" s="6">
        <f t="shared" si="0"/>
        <v>7000000</v>
      </c>
      <c r="G13" s="6"/>
      <c r="H13" s="6"/>
      <c r="I13" s="6"/>
      <c r="J13" s="6">
        <f t="shared" si="1"/>
        <v>0</v>
      </c>
      <c r="K13" s="9">
        <f t="shared" si="2"/>
        <v>7000000</v>
      </c>
    </row>
    <row r="14" spans="1:11" ht="20.25" customHeight="1" x14ac:dyDescent="0.25">
      <c r="A14" s="2">
        <v>8</v>
      </c>
      <c r="B14" s="2" t="s">
        <v>19</v>
      </c>
      <c r="C14" s="6"/>
      <c r="D14" s="6">
        <v>100</v>
      </c>
      <c r="E14" s="6"/>
      <c r="F14" s="6">
        <f t="shared" si="0"/>
        <v>35000000</v>
      </c>
      <c r="G14" s="6"/>
      <c r="H14" s="6"/>
      <c r="I14" s="6"/>
      <c r="J14" s="6">
        <f t="shared" si="1"/>
        <v>0</v>
      </c>
      <c r="K14" s="9">
        <f t="shared" si="2"/>
        <v>35000000</v>
      </c>
    </row>
    <row r="15" spans="1:11" ht="20.25" customHeight="1" x14ac:dyDescent="0.25">
      <c r="A15" s="2">
        <v>9</v>
      </c>
      <c r="B15" s="2" t="s">
        <v>20</v>
      </c>
      <c r="C15" s="6"/>
      <c r="D15" s="6">
        <v>60</v>
      </c>
      <c r="E15" s="6"/>
      <c r="F15" s="6">
        <f t="shared" si="0"/>
        <v>21000000</v>
      </c>
      <c r="G15" s="6"/>
      <c r="H15" s="6">
        <v>30</v>
      </c>
      <c r="I15" s="6"/>
      <c r="J15" s="6">
        <f t="shared" si="1"/>
        <v>4500000</v>
      </c>
      <c r="K15" s="9">
        <f t="shared" si="2"/>
        <v>25500000</v>
      </c>
    </row>
    <row r="16" spans="1:11" ht="20.25" customHeight="1" x14ac:dyDescent="0.25">
      <c r="A16" s="2">
        <v>10</v>
      </c>
      <c r="B16" s="2" t="s">
        <v>21</v>
      </c>
      <c r="C16" s="6"/>
      <c r="D16" s="6">
        <v>10</v>
      </c>
      <c r="E16" s="6"/>
      <c r="F16" s="6">
        <f t="shared" si="0"/>
        <v>3500000</v>
      </c>
      <c r="G16" s="6"/>
      <c r="H16" s="6"/>
      <c r="I16" s="6"/>
      <c r="J16" s="6">
        <f t="shared" si="1"/>
        <v>0</v>
      </c>
      <c r="K16" s="9">
        <f t="shared" si="2"/>
        <v>3500000</v>
      </c>
    </row>
    <row r="17" spans="1:11" ht="20.25" customHeight="1" x14ac:dyDescent="0.25">
      <c r="A17" s="2">
        <v>11</v>
      </c>
      <c r="B17" s="2" t="s">
        <v>22</v>
      </c>
      <c r="C17" s="6"/>
      <c r="D17" s="6">
        <v>130</v>
      </c>
      <c r="E17" s="6"/>
      <c r="F17" s="6">
        <f t="shared" si="0"/>
        <v>45500000</v>
      </c>
      <c r="G17" s="6"/>
      <c r="H17" s="6">
        <v>100</v>
      </c>
      <c r="I17" s="6">
        <v>30</v>
      </c>
      <c r="J17" s="6">
        <f t="shared" si="1"/>
        <v>18000000</v>
      </c>
      <c r="K17" s="9">
        <f t="shared" si="2"/>
        <v>63500000</v>
      </c>
    </row>
    <row r="18" spans="1:11" ht="20.25" customHeight="1" x14ac:dyDescent="0.25">
      <c r="A18" s="2">
        <v>12</v>
      </c>
      <c r="B18" s="2" t="s">
        <v>24</v>
      </c>
      <c r="C18" s="6"/>
      <c r="D18" s="6">
        <v>150</v>
      </c>
      <c r="E18" s="6"/>
      <c r="F18" s="6">
        <f t="shared" si="0"/>
        <v>52500000</v>
      </c>
      <c r="G18" s="6"/>
      <c r="H18" s="6"/>
      <c r="I18" s="6">
        <v>70</v>
      </c>
      <c r="J18" s="6">
        <f t="shared" si="1"/>
        <v>7000000</v>
      </c>
      <c r="K18" s="9">
        <f t="shared" si="2"/>
        <v>59500000</v>
      </c>
    </row>
    <row r="19" spans="1:11" ht="20.25" customHeight="1" x14ac:dyDescent="0.25">
      <c r="A19" s="2">
        <v>13</v>
      </c>
      <c r="B19" s="2" t="s">
        <v>25</v>
      </c>
      <c r="C19" s="6"/>
      <c r="D19" s="6"/>
      <c r="E19" s="6"/>
      <c r="F19" s="6">
        <f t="shared" si="0"/>
        <v>0</v>
      </c>
      <c r="G19" s="6"/>
      <c r="H19" s="6"/>
      <c r="I19" s="6">
        <v>12</v>
      </c>
      <c r="J19" s="6">
        <f t="shared" si="1"/>
        <v>1200000</v>
      </c>
      <c r="K19" s="9">
        <f t="shared" si="2"/>
        <v>1200000</v>
      </c>
    </row>
    <row r="20" spans="1:11" ht="20.25" customHeight="1" x14ac:dyDescent="0.25">
      <c r="A20" s="2">
        <v>14</v>
      </c>
      <c r="B20" s="2" t="s">
        <v>26</v>
      </c>
      <c r="C20" s="6"/>
      <c r="D20" s="6">
        <v>35</v>
      </c>
      <c r="E20" s="6"/>
      <c r="F20" s="6">
        <f t="shared" si="0"/>
        <v>12250000</v>
      </c>
      <c r="G20" s="6"/>
      <c r="H20" s="6"/>
      <c r="I20" s="6"/>
      <c r="J20" s="6">
        <f t="shared" si="1"/>
        <v>0</v>
      </c>
      <c r="K20" s="9">
        <f t="shared" si="2"/>
        <v>12250000</v>
      </c>
    </row>
    <row r="21" spans="1:11" ht="20.25" customHeight="1" x14ac:dyDescent="0.25">
      <c r="A21" s="2">
        <v>15</v>
      </c>
      <c r="B21" s="2" t="s">
        <v>27</v>
      </c>
      <c r="C21" s="6"/>
      <c r="D21" s="6">
        <v>50</v>
      </c>
      <c r="E21" s="6"/>
      <c r="F21" s="6">
        <f t="shared" si="0"/>
        <v>17500000</v>
      </c>
      <c r="G21" s="6"/>
      <c r="H21" s="6">
        <v>10</v>
      </c>
      <c r="I21" s="6"/>
      <c r="J21" s="6">
        <f t="shared" si="1"/>
        <v>1500000</v>
      </c>
      <c r="K21" s="9">
        <f t="shared" si="2"/>
        <v>19000000</v>
      </c>
    </row>
    <row r="22" spans="1:11" ht="20.25" customHeight="1" x14ac:dyDescent="0.25">
      <c r="A22" s="2">
        <v>16</v>
      </c>
      <c r="B22" s="2" t="s">
        <v>28</v>
      </c>
      <c r="C22" s="6"/>
      <c r="D22" s="6">
        <v>10</v>
      </c>
      <c r="E22" s="6"/>
      <c r="F22" s="6">
        <f t="shared" si="0"/>
        <v>3500000</v>
      </c>
      <c r="G22" s="6"/>
      <c r="H22" s="6">
        <v>20</v>
      </c>
      <c r="I22" s="6"/>
      <c r="J22" s="6">
        <f t="shared" si="1"/>
        <v>3000000</v>
      </c>
      <c r="K22" s="9">
        <f t="shared" si="2"/>
        <v>6500000</v>
      </c>
    </row>
    <row r="23" spans="1:11" ht="20.25" customHeight="1" x14ac:dyDescent="0.25">
      <c r="A23" s="2">
        <v>17</v>
      </c>
      <c r="B23" s="2" t="s">
        <v>29</v>
      </c>
      <c r="C23" s="6"/>
      <c r="D23" s="6">
        <v>30</v>
      </c>
      <c r="E23" s="6"/>
      <c r="F23" s="6">
        <f t="shared" si="0"/>
        <v>10500000</v>
      </c>
      <c r="G23" s="6"/>
      <c r="H23" s="6"/>
      <c r="I23" s="6">
        <v>35</v>
      </c>
      <c r="J23" s="6">
        <f t="shared" si="1"/>
        <v>3500000</v>
      </c>
      <c r="K23" s="9">
        <f t="shared" si="2"/>
        <v>14000000</v>
      </c>
    </row>
    <row r="24" spans="1:11" ht="20.25" customHeight="1" x14ac:dyDescent="0.25">
      <c r="A24" s="2">
        <v>18</v>
      </c>
      <c r="B24" s="2" t="s">
        <v>30</v>
      </c>
      <c r="C24" s="6"/>
      <c r="D24" s="6">
        <v>15</v>
      </c>
      <c r="E24" s="6"/>
      <c r="F24" s="6">
        <f t="shared" si="0"/>
        <v>5250000</v>
      </c>
      <c r="G24" s="6"/>
      <c r="H24" s="6"/>
      <c r="I24" s="6"/>
      <c r="J24" s="6">
        <f t="shared" si="1"/>
        <v>0</v>
      </c>
      <c r="K24" s="9">
        <f t="shared" si="2"/>
        <v>5250000</v>
      </c>
    </row>
    <row r="25" spans="1:11" ht="20.25" customHeight="1" x14ac:dyDescent="0.25">
      <c r="A25" s="2">
        <v>19</v>
      </c>
      <c r="B25" s="2" t="s">
        <v>31</v>
      </c>
      <c r="C25" s="6"/>
      <c r="D25" s="6"/>
      <c r="E25" s="6"/>
      <c r="F25" s="6">
        <f t="shared" si="0"/>
        <v>0</v>
      </c>
      <c r="G25" s="6"/>
      <c r="H25" s="6"/>
      <c r="I25" s="6">
        <v>20</v>
      </c>
      <c r="J25" s="6">
        <f t="shared" si="1"/>
        <v>2000000</v>
      </c>
      <c r="K25" s="9">
        <f t="shared" si="2"/>
        <v>2000000</v>
      </c>
    </row>
    <row r="26" spans="1:11" ht="20.25" customHeight="1" x14ac:dyDescent="0.25">
      <c r="A26" s="2">
        <v>20</v>
      </c>
      <c r="B26" s="2" t="s">
        <v>32</v>
      </c>
      <c r="C26" s="6"/>
      <c r="D26" s="6">
        <v>12</v>
      </c>
      <c r="E26" s="6"/>
      <c r="F26" s="6">
        <f t="shared" si="0"/>
        <v>4200000</v>
      </c>
      <c r="G26" s="6"/>
      <c r="H26" s="6"/>
      <c r="I26" s="6"/>
      <c r="J26" s="6">
        <f t="shared" si="1"/>
        <v>0</v>
      </c>
      <c r="K26" s="9">
        <f t="shared" si="2"/>
        <v>4200000</v>
      </c>
    </row>
    <row r="27" spans="1:11" ht="20.25" customHeight="1" x14ac:dyDescent="0.25">
      <c r="A27" s="2">
        <v>21</v>
      </c>
      <c r="B27" s="2" t="s">
        <v>33</v>
      </c>
      <c r="C27" s="6"/>
      <c r="D27" s="6"/>
      <c r="E27" s="6"/>
      <c r="F27" s="6">
        <f t="shared" si="0"/>
        <v>0</v>
      </c>
      <c r="G27" s="6"/>
      <c r="H27" s="6">
        <v>150</v>
      </c>
      <c r="I27" s="6">
        <v>50</v>
      </c>
      <c r="J27" s="6">
        <f t="shared" si="1"/>
        <v>27500000</v>
      </c>
      <c r="K27" s="9">
        <f t="shared" si="2"/>
        <v>27500000</v>
      </c>
    </row>
    <row r="28" spans="1:11" ht="20.25" customHeight="1" x14ac:dyDescent="0.25">
      <c r="A28" s="2">
        <v>22</v>
      </c>
      <c r="B28" s="2" t="s">
        <v>34</v>
      </c>
      <c r="C28" s="6"/>
      <c r="D28" s="6"/>
      <c r="E28" s="6"/>
      <c r="F28" s="6">
        <f t="shared" si="0"/>
        <v>0</v>
      </c>
      <c r="G28" s="6"/>
      <c r="H28" s="6"/>
      <c r="I28" s="6">
        <v>1</v>
      </c>
      <c r="J28" s="6">
        <f t="shared" si="1"/>
        <v>100000</v>
      </c>
      <c r="K28" s="9">
        <f t="shared" si="2"/>
        <v>100000</v>
      </c>
    </row>
    <row r="29" spans="1:11" ht="20.25" customHeight="1" x14ac:dyDescent="0.25">
      <c r="A29" s="2">
        <v>23</v>
      </c>
      <c r="B29" s="2" t="s">
        <v>35</v>
      </c>
      <c r="C29" s="6"/>
      <c r="D29" s="6"/>
      <c r="E29" s="6"/>
      <c r="F29" s="6">
        <f t="shared" si="0"/>
        <v>0</v>
      </c>
      <c r="G29" s="6"/>
      <c r="H29" s="6">
        <v>20</v>
      </c>
      <c r="I29" s="6"/>
      <c r="J29" s="6">
        <f t="shared" si="1"/>
        <v>3000000</v>
      </c>
      <c r="K29" s="9">
        <f t="shared" si="2"/>
        <v>3000000</v>
      </c>
    </row>
    <row r="30" spans="1:11" ht="20.25" customHeight="1" x14ac:dyDescent="0.25">
      <c r="A30" s="2">
        <v>24</v>
      </c>
      <c r="B30" s="2" t="s">
        <v>36</v>
      </c>
      <c r="C30" s="6"/>
      <c r="D30" s="6">
        <v>20</v>
      </c>
      <c r="E30" s="6"/>
      <c r="F30" s="6">
        <f t="shared" si="0"/>
        <v>7000000</v>
      </c>
      <c r="G30" s="6"/>
      <c r="H30" s="6"/>
      <c r="I30" s="6">
        <v>30</v>
      </c>
      <c r="J30" s="6">
        <f t="shared" si="1"/>
        <v>3000000</v>
      </c>
      <c r="K30" s="9">
        <f t="shared" si="2"/>
        <v>10000000</v>
      </c>
    </row>
    <row r="31" spans="1:11" ht="20.25" customHeight="1" x14ac:dyDescent="0.25">
      <c r="A31" s="2">
        <v>25</v>
      </c>
      <c r="B31" s="2" t="s">
        <v>37</v>
      </c>
      <c r="C31" s="6"/>
      <c r="D31" s="6">
        <v>10</v>
      </c>
      <c r="E31" s="6"/>
      <c r="F31" s="6">
        <f t="shared" si="0"/>
        <v>3500000</v>
      </c>
      <c r="G31" s="6"/>
      <c r="H31" s="6"/>
      <c r="I31" s="6"/>
      <c r="J31" s="6">
        <f t="shared" si="1"/>
        <v>0</v>
      </c>
      <c r="K31" s="9">
        <f t="shared" si="2"/>
        <v>3500000</v>
      </c>
    </row>
    <row r="32" spans="1:11" ht="20.25" customHeight="1" x14ac:dyDescent="0.25">
      <c r="A32" s="2">
        <v>26</v>
      </c>
      <c r="B32" s="2" t="s">
        <v>16</v>
      </c>
      <c r="C32" s="6"/>
      <c r="D32" s="6">
        <v>10</v>
      </c>
      <c r="E32" s="6"/>
      <c r="F32" s="6">
        <f t="shared" si="0"/>
        <v>3500000</v>
      </c>
      <c r="G32" s="6"/>
      <c r="H32" s="6"/>
      <c r="I32" s="6">
        <v>15</v>
      </c>
      <c r="J32" s="6">
        <f t="shared" si="1"/>
        <v>1500000</v>
      </c>
      <c r="K32" s="9">
        <f t="shared" si="2"/>
        <v>5000000</v>
      </c>
    </row>
    <row r="33" spans="1:11" ht="20.25" customHeight="1" x14ac:dyDescent="0.25">
      <c r="A33" s="2">
        <v>27</v>
      </c>
      <c r="B33" s="2" t="s">
        <v>38</v>
      </c>
      <c r="C33" s="6"/>
      <c r="D33" s="6">
        <v>20</v>
      </c>
      <c r="E33" s="6"/>
      <c r="F33" s="6">
        <f t="shared" si="0"/>
        <v>7000000</v>
      </c>
      <c r="G33" s="6"/>
      <c r="H33" s="6">
        <v>120</v>
      </c>
      <c r="I33" s="6"/>
      <c r="J33" s="6">
        <f t="shared" si="1"/>
        <v>18000000</v>
      </c>
      <c r="K33" s="9">
        <f t="shared" si="2"/>
        <v>25000000</v>
      </c>
    </row>
    <row r="34" spans="1:11" ht="20.25" customHeight="1" x14ac:dyDescent="0.25">
      <c r="A34" s="2">
        <v>28</v>
      </c>
      <c r="B34" s="2" t="s">
        <v>39</v>
      </c>
      <c r="C34" s="6"/>
      <c r="D34" s="6">
        <v>30</v>
      </c>
      <c r="E34" s="6"/>
      <c r="F34" s="6">
        <f t="shared" si="0"/>
        <v>10500000</v>
      </c>
      <c r="G34" s="6"/>
      <c r="H34" s="6"/>
      <c r="I34" s="6"/>
      <c r="J34" s="6">
        <f t="shared" si="1"/>
        <v>0</v>
      </c>
      <c r="K34" s="9">
        <f t="shared" si="2"/>
        <v>10500000</v>
      </c>
    </row>
    <row r="35" spans="1:11" ht="20.25" customHeight="1" x14ac:dyDescent="0.25">
      <c r="A35" s="2">
        <v>29</v>
      </c>
      <c r="B35" s="2" t="s">
        <v>40</v>
      </c>
      <c r="C35" s="6"/>
      <c r="D35" s="6">
        <v>30</v>
      </c>
      <c r="E35" s="6"/>
      <c r="F35" s="6">
        <f t="shared" si="0"/>
        <v>10500000</v>
      </c>
      <c r="G35" s="6"/>
      <c r="H35" s="6">
        <v>30</v>
      </c>
      <c r="I35" s="6"/>
      <c r="J35" s="6">
        <f t="shared" si="1"/>
        <v>4500000</v>
      </c>
      <c r="K35" s="9">
        <f t="shared" si="2"/>
        <v>15000000</v>
      </c>
    </row>
    <row r="36" spans="1:11" ht="20.25" customHeight="1" x14ac:dyDescent="0.25">
      <c r="A36" s="2">
        <v>30</v>
      </c>
      <c r="B36" s="2" t="s">
        <v>41</v>
      </c>
      <c r="C36" s="6"/>
      <c r="D36" s="6"/>
      <c r="E36" s="6"/>
      <c r="F36" s="6">
        <f t="shared" si="0"/>
        <v>0</v>
      </c>
      <c r="G36" s="6"/>
      <c r="H36" s="6"/>
      <c r="I36" s="6">
        <v>13</v>
      </c>
      <c r="J36" s="6">
        <f t="shared" si="1"/>
        <v>1300000</v>
      </c>
      <c r="K36" s="9">
        <f t="shared" si="2"/>
        <v>1300000</v>
      </c>
    </row>
    <row r="37" spans="1:11" ht="20.25" customHeight="1" x14ac:dyDescent="0.25">
      <c r="A37" s="2">
        <v>31</v>
      </c>
      <c r="B37" s="2" t="s">
        <v>42</v>
      </c>
      <c r="C37" s="6"/>
      <c r="D37" s="6">
        <v>30</v>
      </c>
      <c r="E37" s="6"/>
      <c r="F37" s="6">
        <f t="shared" si="0"/>
        <v>10500000</v>
      </c>
      <c r="G37" s="6"/>
      <c r="H37" s="6"/>
      <c r="I37" s="6"/>
      <c r="J37" s="6">
        <f t="shared" si="1"/>
        <v>0</v>
      </c>
      <c r="K37" s="9">
        <f t="shared" si="2"/>
        <v>10500000</v>
      </c>
    </row>
    <row r="38" spans="1:11" ht="20.25" customHeight="1" x14ac:dyDescent="0.25">
      <c r="A38" s="2">
        <v>32</v>
      </c>
      <c r="B38" s="2" t="s">
        <v>43</v>
      </c>
      <c r="C38" s="6"/>
      <c r="D38" s="6"/>
      <c r="E38" s="6"/>
      <c r="F38" s="6">
        <f t="shared" si="0"/>
        <v>0</v>
      </c>
      <c r="G38" s="6"/>
      <c r="H38" s="6"/>
      <c r="I38" s="6">
        <v>30</v>
      </c>
      <c r="J38" s="6">
        <f t="shared" si="1"/>
        <v>3000000</v>
      </c>
      <c r="K38" s="9">
        <f t="shared" si="2"/>
        <v>3000000</v>
      </c>
    </row>
    <row r="39" spans="1:11" ht="20.25" customHeight="1" x14ac:dyDescent="0.25">
      <c r="A39" s="2">
        <v>33</v>
      </c>
      <c r="B39" s="2" t="s">
        <v>83</v>
      </c>
      <c r="C39" s="6"/>
      <c r="D39" s="6">
        <v>20</v>
      </c>
      <c r="E39" s="6"/>
      <c r="F39" s="6">
        <f t="shared" si="0"/>
        <v>7000000</v>
      </c>
      <c r="G39" s="6"/>
      <c r="H39" s="6"/>
      <c r="I39" s="6"/>
      <c r="J39" s="6">
        <f t="shared" si="1"/>
        <v>0</v>
      </c>
      <c r="K39" s="9">
        <f t="shared" si="2"/>
        <v>7000000</v>
      </c>
    </row>
    <row r="40" spans="1:11" ht="20.25" customHeight="1" x14ac:dyDescent="0.25">
      <c r="A40" s="2">
        <v>34</v>
      </c>
      <c r="B40" s="2" t="s">
        <v>44</v>
      </c>
      <c r="C40" s="6"/>
      <c r="D40" s="6">
        <v>5</v>
      </c>
      <c r="E40" s="6"/>
      <c r="F40" s="6">
        <f t="shared" si="0"/>
        <v>1750000</v>
      </c>
      <c r="G40" s="6"/>
      <c r="H40" s="6"/>
      <c r="I40" s="6"/>
      <c r="J40" s="6">
        <f t="shared" si="1"/>
        <v>0</v>
      </c>
      <c r="K40" s="9">
        <f t="shared" si="2"/>
        <v>1750000</v>
      </c>
    </row>
    <row r="41" spans="1:11" ht="20.25" customHeight="1" x14ac:dyDescent="0.25">
      <c r="A41" s="2">
        <v>35</v>
      </c>
      <c r="B41" s="2" t="s">
        <v>45</v>
      </c>
      <c r="C41" s="6"/>
      <c r="D41" s="6">
        <v>5</v>
      </c>
      <c r="E41" s="6"/>
      <c r="F41" s="6">
        <f t="shared" si="0"/>
        <v>1750000</v>
      </c>
      <c r="G41" s="6"/>
      <c r="H41" s="6"/>
      <c r="I41" s="6"/>
      <c r="J41" s="6">
        <f t="shared" si="1"/>
        <v>0</v>
      </c>
      <c r="K41" s="9">
        <f t="shared" si="2"/>
        <v>1750000</v>
      </c>
    </row>
    <row r="42" spans="1:11" ht="20.25" customHeight="1" x14ac:dyDescent="0.25">
      <c r="A42" s="2">
        <v>36</v>
      </c>
      <c r="B42" s="2" t="s">
        <v>46</v>
      </c>
      <c r="C42" s="6"/>
      <c r="D42" s="6">
        <v>30</v>
      </c>
      <c r="E42" s="6"/>
      <c r="F42" s="6">
        <f t="shared" si="0"/>
        <v>10500000</v>
      </c>
      <c r="G42" s="6"/>
      <c r="H42" s="6">
        <v>15</v>
      </c>
      <c r="I42" s="6"/>
      <c r="J42" s="6">
        <f t="shared" si="1"/>
        <v>2250000</v>
      </c>
      <c r="K42" s="9">
        <f t="shared" si="2"/>
        <v>12750000</v>
      </c>
    </row>
    <row r="43" spans="1:11" ht="20.25" customHeight="1" x14ac:dyDescent="0.25">
      <c r="A43" s="2">
        <v>37</v>
      </c>
      <c r="B43" s="2" t="s">
        <v>47</v>
      </c>
      <c r="C43" s="6"/>
      <c r="D43" s="6">
        <v>30</v>
      </c>
      <c r="E43" s="6"/>
      <c r="F43" s="6">
        <f t="shared" si="0"/>
        <v>10500000</v>
      </c>
      <c r="G43" s="6"/>
      <c r="H43" s="6">
        <v>10</v>
      </c>
      <c r="I43" s="6"/>
      <c r="J43" s="6">
        <f t="shared" si="1"/>
        <v>1500000</v>
      </c>
      <c r="K43" s="9">
        <f t="shared" si="2"/>
        <v>12000000</v>
      </c>
    </row>
    <row r="44" spans="1:11" ht="20.25" customHeight="1" x14ac:dyDescent="0.25">
      <c r="A44" s="2">
        <v>38</v>
      </c>
      <c r="B44" s="2" t="s">
        <v>33</v>
      </c>
      <c r="C44" s="6"/>
      <c r="D44" s="6"/>
      <c r="E44" s="6"/>
      <c r="F44" s="6">
        <f t="shared" si="0"/>
        <v>0</v>
      </c>
      <c r="G44" s="6"/>
      <c r="H44" s="6">
        <v>150</v>
      </c>
      <c r="I44" s="6">
        <v>20</v>
      </c>
      <c r="J44" s="6">
        <f t="shared" si="1"/>
        <v>24500000</v>
      </c>
      <c r="K44" s="9">
        <f t="shared" si="2"/>
        <v>24500000</v>
      </c>
    </row>
    <row r="45" spans="1:11" ht="20.25" customHeight="1" x14ac:dyDescent="0.25">
      <c r="A45" s="2">
        <v>39</v>
      </c>
      <c r="B45" s="2" t="s">
        <v>49</v>
      </c>
      <c r="C45" s="6"/>
      <c r="D45" s="6">
        <v>20</v>
      </c>
      <c r="E45" s="6"/>
      <c r="F45" s="6">
        <f t="shared" si="0"/>
        <v>7000000</v>
      </c>
      <c r="G45" s="6"/>
      <c r="H45" s="6">
        <v>40</v>
      </c>
      <c r="I45" s="6"/>
      <c r="J45" s="6">
        <f t="shared" si="1"/>
        <v>6000000</v>
      </c>
      <c r="K45" s="9">
        <f t="shared" si="2"/>
        <v>13000000</v>
      </c>
    </row>
    <row r="46" spans="1:11" ht="20.25" customHeight="1" x14ac:dyDescent="0.25">
      <c r="A46" s="2">
        <v>40</v>
      </c>
      <c r="B46" s="2" t="s">
        <v>50</v>
      </c>
      <c r="C46" s="6"/>
      <c r="D46" s="6">
        <v>100</v>
      </c>
      <c r="E46" s="6"/>
      <c r="F46" s="6">
        <f t="shared" si="0"/>
        <v>35000000</v>
      </c>
      <c r="G46" s="6"/>
      <c r="H46" s="6"/>
      <c r="I46" s="6"/>
      <c r="J46" s="6">
        <f t="shared" si="1"/>
        <v>0</v>
      </c>
      <c r="K46" s="9">
        <f t="shared" si="2"/>
        <v>35000000</v>
      </c>
    </row>
    <row r="47" spans="1:11" ht="20.25" customHeight="1" x14ac:dyDescent="0.25">
      <c r="A47" s="2">
        <v>41</v>
      </c>
      <c r="B47" s="2" t="s">
        <v>51</v>
      </c>
      <c r="C47" s="6"/>
      <c r="D47" s="6">
        <v>40</v>
      </c>
      <c r="E47" s="6"/>
      <c r="F47" s="6">
        <f t="shared" si="0"/>
        <v>14000000</v>
      </c>
      <c r="G47" s="6"/>
      <c r="H47" s="6">
        <v>0</v>
      </c>
      <c r="I47" s="6">
        <v>0</v>
      </c>
      <c r="J47" s="6">
        <f t="shared" si="1"/>
        <v>0</v>
      </c>
      <c r="K47" s="9">
        <f t="shared" si="2"/>
        <v>14000000</v>
      </c>
    </row>
    <row r="48" spans="1:11" ht="20.25" customHeight="1" x14ac:dyDescent="0.25">
      <c r="A48" s="2">
        <v>42</v>
      </c>
      <c r="B48" s="2" t="s">
        <v>52</v>
      </c>
      <c r="C48" s="6"/>
      <c r="D48" s="6">
        <v>27</v>
      </c>
      <c r="E48" s="6"/>
      <c r="F48" s="6">
        <f t="shared" si="0"/>
        <v>9450000</v>
      </c>
      <c r="G48" s="6"/>
      <c r="H48" s="6">
        <v>20</v>
      </c>
      <c r="I48" s="6"/>
      <c r="J48" s="6">
        <f t="shared" si="1"/>
        <v>3000000</v>
      </c>
      <c r="K48" s="9">
        <f t="shared" si="2"/>
        <v>12450000</v>
      </c>
    </row>
    <row r="49" spans="1:11" ht="20.25" customHeight="1" x14ac:dyDescent="0.25">
      <c r="A49" s="2">
        <v>43</v>
      </c>
      <c r="B49" s="2" t="s">
        <v>16</v>
      </c>
      <c r="C49" s="6"/>
      <c r="D49" s="6">
        <v>10</v>
      </c>
      <c r="E49" s="6"/>
      <c r="F49" s="6">
        <f t="shared" si="0"/>
        <v>3500000</v>
      </c>
      <c r="G49" s="6"/>
      <c r="H49" s="6"/>
      <c r="I49" s="6"/>
      <c r="J49" s="6">
        <f t="shared" si="1"/>
        <v>0</v>
      </c>
      <c r="K49" s="9">
        <f t="shared" si="2"/>
        <v>3500000</v>
      </c>
    </row>
    <row r="50" spans="1:11" ht="20.25" customHeight="1" x14ac:dyDescent="0.25">
      <c r="A50" s="2">
        <v>44</v>
      </c>
      <c r="B50" s="2" t="s">
        <v>53</v>
      </c>
      <c r="C50" s="6"/>
      <c r="D50" s="6">
        <v>15</v>
      </c>
      <c r="E50" s="6"/>
      <c r="F50" s="6">
        <f t="shared" si="0"/>
        <v>5250000</v>
      </c>
      <c r="G50" s="6"/>
      <c r="H50" s="6"/>
      <c r="I50" s="6"/>
      <c r="J50" s="6">
        <f t="shared" si="1"/>
        <v>0</v>
      </c>
      <c r="K50" s="9">
        <f t="shared" si="2"/>
        <v>5250000</v>
      </c>
    </row>
    <row r="51" spans="1:11" ht="20.25" customHeight="1" x14ac:dyDescent="0.25">
      <c r="A51" s="2">
        <v>45</v>
      </c>
      <c r="B51" s="2" t="s">
        <v>54</v>
      </c>
      <c r="C51" s="6"/>
      <c r="D51" s="6">
        <v>20</v>
      </c>
      <c r="E51" s="6"/>
      <c r="F51" s="6">
        <f t="shared" si="0"/>
        <v>7000000</v>
      </c>
      <c r="G51" s="6"/>
      <c r="H51" s="6"/>
      <c r="I51" s="6"/>
      <c r="J51" s="6">
        <f t="shared" si="1"/>
        <v>0</v>
      </c>
      <c r="K51" s="9">
        <f t="shared" si="2"/>
        <v>7000000</v>
      </c>
    </row>
    <row r="52" spans="1:11" ht="20.25" customHeight="1" x14ac:dyDescent="0.25">
      <c r="A52" s="2">
        <v>46</v>
      </c>
      <c r="B52" s="2" t="s">
        <v>55</v>
      </c>
      <c r="C52" s="6"/>
      <c r="D52" s="6">
        <v>10</v>
      </c>
      <c r="E52" s="6"/>
      <c r="F52" s="6">
        <f t="shared" si="0"/>
        <v>3500000</v>
      </c>
      <c r="G52" s="6"/>
      <c r="H52" s="6"/>
      <c r="I52" s="6"/>
      <c r="J52" s="6">
        <f t="shared" si="1"/>
        <v>0</v>
      </c>
      <c r="K52" s="9">
        <f t="shared" si="2"/>
        <v>3500000</v>
      </c>
    </row>
    <row r="53" spans="1:11" ht="20.25" customHeight="1" x14ac:dyDescent="0.25">
      <c r="A53" s="2">
        <v>47</v>
      </c>
      <c r="B53" s="2" t="s">
        <v>56</v>
      </c>
      <c r="C53" s="6"/>
      <c r="D53" s="6">
        <v>61</v>
      </c>
      <c r="E53" s="6"/>
      <c r="F53" s="6">
        <f t="shared" si="0"/>
        <v>21350000</v>
      </c>
      <c r="G53" s="6"/>
      <c r="H53" s="6"/>
      <c r="I53" s="6"/>
      <c r="J53" s="6">
        <f t="shared" si="1"/>
        <v>0</v>
      </c>
      <c r="K53" s="9">
        <f t="shared" si="2"/>
        <v>21350000</v>
      </c>
    </row>
    <row r="54" spans="1:11" ht="20.25" customHeight="1" x14ac:dyDescent="0.25">
      <c r="A54" s="2">
        <v>48</v>
      </c>
      <c r="B54" s="2" t="s">
        <v>34</v>
      </c>
      <c r="C54" s="6"/>
      <c r="D54" s="6"/>
      <c r="E54" s="6"/>
      <c r="F54" s="6">
        <f t="shared" si="0"/>
        <v>0</v>
      </c>
      <c r="G54" s="6"/>
      <c r="H54" s="6">
        <v>20</v>
      </c>
      <c r="I54" s="6"/>
      <c r="J54" s="6">
        <f t="shared" si="1"/>
        <v>3000000</v>
      </c>
      <c r="K54" s="9">
        <f t="shared" si="2"/>
        <v>3000000</v>
      </c>
    </row>
    <row r="55" spans="1:11" ht="20.25" customHeight="1" x14ac:dyDescent="0.25">
      <c r="A55" s="2">
        <v>49</v>
      </c>
      <c r="B55" s="2" t="s">
        <v>57</v>
      </c>
      <c r="C55" s="6"/>
      <c r="D55" s="6">
        <v>20</v>
      </c>
      <c r="E55" s="6"/>
      <c r="F55" s="6">
        <f t="shared" si="0"/>
        <v>7000000</v>
      </c>
      <c r="G55" s="6"/>
      <c r="H55" s="6"/>
      <c r="I55" s="6"/>
      <c r="J55" s="6">
        <f t="shared" si="1"/>
        <v>0</v>
      </c>
      <c r="K55" s="9">
        <f t="shared" si="2"/>
        <v>7000000</v>
      </c>
    </row>
    <row r="56" spans="1:11" ht="20.25" customHeight="1" x14ac:dyDescent="0.25">
      <c r="A56" s="2">
        <v>50</v>
      </c>
      <c r="B56" s="2" t="s">
        <v>58</v>
      </c>
      <c r="C56" s="6"/>
      <c r="D56" s="6">
        <v>40</v>
      </c>
      <c r="E56" s="6"/>
      <c r="F56" s="6">
        <f t="shared" si="0"/>
        <v>14000000</v>
      </c>
      <c r="G56" s="6"/>
      <c r="H56" s="6"/>
      <c r="I56" s="6">
        <v>10</v>
      </c>
      <c r="J56" s="6">
        <f t="shared" si="1"/>
        <v>1000000</v>
      </c>
      <c r="K56" s="9">
        <f t="shared" si="2"/>
        <v>15000000</v>
      </c>
    </row>
    <row r="57" spans="1:11" ht="20.25" customHeight="1" x14ac:dyDescent="0.25">
      <c r="A57" s="2">
        <v>51</v>
      </c>
      <c r="B57" s="2" t="s">
        <v>38</v>
      </c>
      <c r="C57" s="6"/>
      <c r="D57" s="6">
        <v>150</v>
      </c>
      <c r="E57" s="6">
        <v>50</v>
      </c>
      <c r="F57" s="6">
        <f t="shared" si="0"/>
        <v>60000000</v>
      </c>
      <c r="G57" s="6"/>
      <c r="H57" s="6"/>
      <c r="I57" s="6"/>
      <c r="J57" s="6">
        <f t="shared" si="1"/>
        <v>0</v>
      </c>
      <c r="K57" s="9">
        <f t="shared" si="2"/>
        <v>60000000</v>
      </c>
    </row>
    <row r="58" spans="1:11" ht="20.25" customHeight="1" x14ac:dyDescent="0.25">
      <c r="A58" s="2">
        <v>52</v>
      </c>
      <c r="B58" s="2" t="s">
        <v>59</v>
      </c>
      <c r="C58" s="6"/>
      <c r="D58" s="6">
        <v>35</v>
      </c>
      <c r="E58" s="6">
        <v>75</v>
      </c>
      <c r="F58" s="6">
        <f t="shared" si="0"/>
        <v>23500000</v>
      </c>
      <c r="G58" s="6"/>
      <c r="H58" s="6"/>
      <c r="I58" s="6"/>
      <c r="J58" s="6">
        <f t="shared" si="1"/>
        <v>0</v>
      </c>
      <c r="K58" s="9">
        <f t="shared" si="2"/>
        <v>23500000</v>
      </c>
    </row>
    <row r="59" spans="1:11" ht="20.25" customHeight="1" x14ac:dyDescent="0.25">
      <c r="A59" s="2">
        <v>53</v>
      </c>
      <c r="B59" s="2" t="s">
        <v>60</v>
      </c>
      <c r="C59" s="6"/>
      <c r="D59" s="6">
        <v>40</v>
      </c>
      <c r="E59" s="6"/>
      <c r="F59" s="6">
        <f t="shared" si="0"/>
        <v>14000000</v>
      </c>
      <c r="G59" s="6"/>
      <c r="H59" s="6"/>
      <c r="I59" s="6"/>
      <c r="J59" s="6">
        <f t="shared" si="1"/>
        <v>0</v>
      </c>
      <c r="K59" s="9">
        <f t="shared" si="2"/>
        <v>14000000</v>
      </c>
    </row>
    <row r="60" spans="1:11" ht="20.25" customHeight="1" x14ac:dyDescent="0.25">
      <c r="A60" s="2">
        <v>54</v>
      </c>
      <c r="B60" s="2" t="s">
        <v>61</v>
      </c>
      <c r="C60" s="6"/>
      <c r="D60" s="6">
        <v>80</v>
      </c>
      <c r="E60" s="6"/>
      <c r="F60" s="6">
        <f t="shared" si="0"/>
        <v>28000000</v>
      </c>
      <c r="G60" s="6"/>
      <c r="H60" s="6"/>
      <c r="I60" s="6"/>
      <c r="J60" s="6">
        <f t="shared" si="1"/>
        <v>0</v>
      </c>
      <c r="K60" s="9">
        <f t="shared" si="2"/>
        <v>28000000</v>
      </c>
    </row>
    <row r="61" spans="1:11" ht="20.25" customHeight="1" x14ac:dyDescent="0.25">
      <c r="A61" s="2">
        <v>55</v>
      </c>
      <c r="B61" s="2" t="s">
        <v>62</v>
      </c>
      <c r="C61" s="6"/>
      <c r="D61" s="6">
        <v>20</v>
      </c>
      <c r="E61" s="6"/>
      <c r="F61" s="6">
        <f t="shared" si="0"/>
        <v>7000000</v>
      </c>
      <c r="G61" s="6"/>
      <c r="H61" s="6"/>
      <c r="I61" s="6"/>
      <c r="J61" s="6">
        <f t="shared" si="1"/>
        <v>0</v>
      </c>
      <c r="K61" s="9">
        <f t="shared" si="2"/>
        <v>7000000</v>
      </c>
    </row>
    <row r="62" spans="1:11" ht="20.25" customHeight="1" x14ac:dyDescent="0.25">
      <c r="A62" s="2">
        <v>56</v>
      </c>
      <c r="B62" s="2" t="s">
        <v>63</v>
      </c>
      <c r="C62" s="6"/>
      <c r="D62" s="6">
        <v>20</v>
      </c>
      <c r="E62" s="6"/>
      <c r="F62" s="6">
        <f t="shared" si="0"/>
        <v>7000000</v>
      </c>
      <c r="G62" s="6"/>
      <c r="H62" s="6"/>
      <c r="I62" s="6"/>
      <c r="J62" s="6">
        <f t="shared" si="1"/>
        <v>0</v>
      </c>
      <c r="K62" s="9">
        <f t="shared" si="2"/>
        <v>7000000</v>
      </c>
    </row>
    <row r="63" spans="1:11" ht="20.25" customHeight="1" x14ac:dyDescent="0.25">
      <c r="A63" s="2">
        <v>57</v>
      </c>
      <c r="B63" s="2" t="s">
        <v>64</v>
      </c>
      <c r="C63" s="6"/>
      <c r="D63" s="6">
        <v>20</v>
      </c>
      <c r="E63" s="6"/>
      <c r="F63" s="6">
        <f t="shared" si="0"/>
        <v>7000000</v>
      </c>
      <c r="G63" s="6"/>
      <c r="H63" s="6"/>
      <c r="I63" s="6"/>
      <c r="J63" s="6">
        <f t="shared" si="1"/>
        <v>0</v>
      </c>
      <c r="K63" s="9">
        <f t="shared" si="2"/>
        <v>7000000</v>
      </c>
    </row>
    <row r="64" spans="1:11" ht="20.25" customHeight="1" x14ac:dyDescent="0.25">
      <c r="A64" s="2">
        <v>58</v>
      </c>
      <c r="B64" s="2" t="s">
        <v>65</v>
      </c>
      <c r="C64" s="6"/>
      <c r="D64" s="6">
        <v>80</v>
      </c>
      <c r="E64" s="6"/>
      <c r="F64" s="6">
        <f t="shared" si="0"/>
        <v>28000000</v>
      </c>
      <c r="G64" s="6"/>
      <c r="H64" s="6"/>
      <c r="I64" s="6"/>
      <c r="J64" s="6">
        <f t="shared" si="1"/>
        <v>0</v>
      </c>
      <c r="K64" s="9">
        <f t="shared" si="2"/>
        <v>28000000</v>
      </c>
    </row>
    <row r="65" spans="1:11" ht="20.25" customHeight="1" x14ac:dyDescent="0.25">
      <c r="A65" s="2">
        <v>59</v>
      </c>
      <c r="B65" s="2" t="s">
        <v>66</v>
      </c>
      <c r="C65" s="6"/>
      <c r="D65" s="6">
        <v>5</v>
      </c>
      <c r="E65" s="6"/>
      <c r="F65" s="6">
        <f t="shared" si="0"/>
        <v>1750000</v>
      </c>
      <c r="G65" s="6"/>
      <c r="H65" s="6">
        <v>15</v>
      </c>
      <c r="I65" s="6"/>
      <c r="J65" s="6">
        <f t="shared" si="1"/>
        <v>2250000</v>
      </c>
      <c r="K65" s="9">
        <f t="shared" si="2"/>
        <v>4000000</v>
      </c>
    </row>
    <row r="66" spans="1:11" ht="20.25" customHeight="1" x14ac:dyDescent="0.25">
      <c r="A66" s="2">
        <v>60</v>
      </c>
      <c r="B66" s="2" t="s">
        <v>67</v>
      </c>
      <c r="C66" s="6"/>
      <c r="D66" s="6">
        <v>60</v>
      </c>
      <c r="E66" s="6"/>
      <c r="F66" s="6">
        <f t="shared" si="0"/>
        <v>21000000</v>
      </c>
      <c r="G66" s="6"/>
      <c r="H66" s="6">
        <v>10</v>
      </c>
      <c r="I66" s="6"/>
      <c r="J66" s="6">
        <f t="shared" si="1"/>
        <v>1500000</v>
      </c>
      <c r="K66" s="9">
        <f t="shared" si="2"/>
        <v>22500000</v>
      </c>
    </row>
    <row r="67" spans="1:11" ht="20.25" customHeight="1" x14ac:dyDescent="0.25">
      <c r="A67" s="2">
        <v>61</v>
      </c>
      <c r="B67" s="2" t="s">
        <v>68</v>
      </c>
      <c r="C67" s="6"/>
      <c r="D67" s="6">
        <v>80</v>
      </c>
      <c r="E67" s="6"/>
      <c r="F67" s="6">
        <f t="shared" si="0"/>
        <v>28000000</v>
      </c>
      <c r="G67" s="6"/>
      <c r="H67" s="6"/>
      <c r="I67" s="6"/>
      <c r="J67" s="6">
        <f t="shared" si="1"/>
        <v>0</v>
      </c>
      <c r="K67" s="9">
        <f t="shared" si="2"/>
        <v>28000000</v>
      </c>
    </row>
    <row r="68" spans="1:11" ht="20.25" customHeight="1" x14ac:dyDescent="0.25">
      <c r="A68" s="2">
        <v>62</v>
      </c>
      <c r="B68" s="2" t="s">
        <v>69</v>
      </c>
      <c r="C68" s="6"/>
      <c r="D68" s="6">
        <v>60</v>
      </c>
      <c r="E68" s="6"/>
      <c r="F68" s="6">
        <f t="shared" si="0"/>
        <v>21000000</v>
      </c>
      <c r="G68" s="6"/>
      <c r="H68" s="6"/>
      <c r="I68" s="6"/>
      <c r="J68" s="6">
        <f t="shared" si="1"/>
        <v>0</v>
      </c>
      <c r="K68" s="9">
        <f t="shared" si="2"/>
        <v>21000000</v>
      </c>
    </row>
    <row r="69" spans="1:11" ht="20.25" customHeight="1" x14ac:dyDescent="0.25">
      <c r="A69" s="2">
        <v>63</v>
      </c>
      <c r="B69" s="2" t="s">
        <v>70</v>
      </c>
      <c r="C69" s="6"/>
      <c r="D69" s="6">
        <v>15</v>
      </c>
      <c r="E69" s="6"/>
      <c r="F69" s="6">
        <f t="shared" si="0"/>
        <v>5250000</v>
      </c>
      <c r="G69" s="6"/>
      <c r="H69" s="6"/>
      <c r="I69" s="6"/>
      <c r="J69" s="6">
        <f t="shared" si="1"/>
        <v>0</v>
      </c>
      <c r="K69" s="9">
        <f t="shared" si="2"/>
        <v>5250000</v>
      </c>
    </row>
    <row r="70" spans="1:11" ht="20.25" customHeight="1" x14ac:dyDescent="0.25">
      <c r="A70" s="2">
        <v>64</v>
      </c>
      <c r="B70" s="2" t="s">
        <v>71</v>
      </c>
      <c r="C70" s="6"/>
      <c r="D70" s="6"/>
      <c r="E70" s="6"/>
      <c r="F70" s="6">
        <f t="shared" si="0"/>
        <v>0</v>
      </c>
      <c r="G70" s="6"/>
      <c r="H70" s="6"/>
      <c r="I70" s="6">
        <v>30</v>
      </c>
      <c r="J70" s="6">
        <f t="shared" si="1"/>
        <v>3000000</v>
      </c>
      <c r="K70" s="9">
        <f t="shared" si="2"/>
        <v>3000000</v>
      </c>
    </row>
    <row r="71" spans="1:11" ht="20.25" customHeight="1" x14ac:dyDescent="0.25">
      <c r="A71" s="2">
        <v>65</v>
      </c>
      <c r="B71" s="2" t="s">
        <v>72</v>
      </c>
      <c r="C71" s="6"/>
      <c r="D71" s="6">
        <v>30</v>
      </c>
      <c r="E71" s="6"/>
      <c r="F71" s="6">
        <f t="shared" si="0"/>
        <v>10500000</v>
      </c>
      <c r="G71" s="6"/>
      <c r="H71" s="6"/>
      <c r="I71" s="6"/>
      <c r="J71" s="6">
        <f t="shared" si="1"/>
        <v>0</v>
      </c>
      <c r="K71" s="9">
        <f t="shared" si="2"/>
        <v>10500000</v>
      </c>
    </row>
    <row r="72" spans="1:11" ht="20.25" customHeight="1" x14ac:dyDescent="0.25">
      <c r="A72" s="2">
        <v>66</v>
      </c>
      <c r="B72" s="2" t="s">
        <v>48</v>
      </c>
      <c r="C72" s="6"/>
      <c r="D72" s="6">
        <v>30</v>
      </c>
      <c r="E72" s="6"/>
      <c r="F72" s="6">
        <f t="shared" ref="F72:F78" si="3">(D72*350000)+E72*150000</f>
        <v>10500000</v>
      </c>
      <c r="G72" s="6"/>
      <c r="H72" s="6"/>
      <c r="I72" s="6"/>
      <c r="J72" s="6">
        <f t="shared" ref="J72:J78" si="4">(H72*150000)+(I72*100000)</f>
        <v>0</v>
      </c>
      <c r="K72" s="9">
        <f t="shared" ref="K72:K78" si="5">F72+J72</f>
        <v>10500000</v>
      </c>
    </row>
    <row r="73" spans="1:11" ht="20.25" customHeight="1" x14ac:dyDescent="0.25">
      <c r="A73" s="2">
        <v>67</v>
      </c>
      <c r="B73" s="2" t="s">
        <v>73</v>
      </c>
      <c r="C73" s="6"/>
      <c r="D73" s="6"/>
      <c r="E73" s="6"/>
      <c r="F73" s="6">
        <f t="shared" si="3"/>
        <v>0</v>
      </c>
      <c r="G73" s="6"/>
      <c r="H73" s="6">
        <v>30</v>
      </c>
      <c r="I73" s="6"/>
      <c r="J73" s="6">
        <f t="shared" si="4"/>
        <v>4500000</v>
      </c>
      <c r="K73" s="9">
        <f t="shared" si="5"/>
        <v>4500000</v>
      </c>
    </row>
    <row r="74" spans="1:11" ht="20.25" customHeight="1" x14ac:dyDescent="0.25">
      <c r="A74" s="2">
        <v>68</v>
      </c>
      <c r="B74" s="2" t="s">
        <v>74</v>
      </c>
      <c r="C74" s="6"/>
      <c r="D74" s="6">
        <v>50</v>
      </c>
      <c r="E74" s="6"/>
      <c r="F74" s="6">
        <f t="shared" si="3"/>
        <v>17500000</v>
      </c>
      <c r="G74" s="6"/>
      <c r="H74" s="6"/>
      <c r="I74" s="6"/>
      <c r="J74" s="6">
        <f t="shared" si="4"/>
        <v>0</v>
      </c>
      <c r="K74" s="9">
        <f t="shared" si="5"/>
        <v>17500000</v>
      </c>
    </row>
    <row r="75" spans="1:11" ht="20.25" customHeight="1" x14ac:dyDescent="0.25">
      <c r="A75" s="2">
        <v>69</v>
      </c>
      <c r="B75" s="2" t="s">
        <v>75</v>
      </c>
      <c r="C75" s="6"/>
      <c r="D75" s="6">
        <v>6</v>
      </c>
      <c r="E75" s="6"/>
      <c r="F75" s="6">
        <f t="shared" si="3"/>
        <v>2100000</v>
      </c>
      <c r="G75" s="6"/>
      <c r="H75" s="6"/>
      <c r="I75" s="6"/>
      <c r="J75" s="6">
        <f t="shared" si="4"/>
        <v>0</v>
      </c>
      <c r="K75" s="9">
        <f t="shared" si="5"/>
        <v>2100000</v>
      </c>
    </row>
    <row r="76" spans="1:11" ht="20.25" customHeight="1" x14ac:dyDescent="0.25">
      <c r="A76" s="2">
        <v>70</v>
      </c>
      <c r="B76" s="2" t="s">
        <v>76</v>
      </c>
      <c r="C76" s="6"/>
      <c r="D76" s="6">
        <v>40</v>
      </c>
      <c r="E76" s="6"/>
      <c r="F76" s="6">
        <f t="shared" si="3"/>
        <v>14000000</v>
      </c>
      <c r="G76" s="6"/>
      <c r="H76" s="6"/>
      <c r="I76" s="6"/>
      <c r="J76" s="6">
        <f t="shared" si="4"/>
        <v>0</v>
      </c>
      <c r="K76" s="9">
        <f t="shared" si="5"/>
        <v>14000000</v>
      </c>
    </row>
    <row r="77" spans="1:11" ht="20.25" customHeight="1" x14ac:dyDescent="0.25">
      <c r="A77" s="2">
        <v>71</v>
      </c>
      <c r="B77" s="2" t="s">
        <v>77</v>
      </c>
      <c r="C77" s="6"/>
      <c r="D77" s="6">
        <v>10</v>
      </c>
      <c r="E77" s="6"/>
      <c r="F77" s="6">
        <f t="shared" si="3"/>
        <v>3500000</v>
      </c>
      <c r="G77" s="6"/>
      <c r="H77" s="6">
        <v>90</v>
      </c>
      <c r="I77" s="6"/>
      <c r="J77" s="6">
        <f t="shared" si="4"/>
        <v>13500000</v>
      </c>
      <c r="K77" s="9">
        <f t="shared" si="5"/>
        <v>17000000</v>
      </c>
    </row>
    <row r="78" spans="1:11" ht="20.25" customHeight="1" x14ac:dyDescent="0.25">
      <c r="A78" s="2">
        <v>72</v>
      </c>
      <c r="B78" s="2" t="s">
        <v>40</v>
      </c>
      <c r="C78" s="6"/>
      <c r="D78" s="6">
        <v>80</v>
      </c>
      <c r="E78" s="6"/>
      <c r="F78" s="6">
        <f t="shared" si="3"/>
        <v>28000000</v>
      </c>
      <c r="G78" s="6"/>
      <c r="H78" s="6">
        <v>15</v>
      </c>
      <c r="I78" s="6"/>
      <c r="J78" s="6">
        <f t="shared" si="4"/>
        <v>2250000</v>
      </c>
      <c r="K78" s="9">
        <f t="shared" si="5"/>
        <v>30250000</v>
      </c>
    </row>
    <row r="79" spans="1:11" s="8" customFormat="1" ht="20.25" customHeight="1" x14ac:dyDescent="0.25">
      <c r="A79" s="5"/>
      <c r="B79" s="5" t="s">
        <v>5</v>
      </c>
      <c r="C79" s="7">
        <f>SUM(C7:C78)</f>
        <v>0</v>
      </c>
      <c r="D79" s="7">
        <f t="shared" ref="D79:K79" si="6">SUM(D7:D78)</f>
        <v>2276</v>
      </c>
      <c r="E79" s="7">
        <f t="shared" si="6"/>
        <v>137</v>
      </c>
      <c r="F79" s="7">
        <f t="shared" si="6"/>
        <v>817150000</v>
      </c>
      <c r="G79" s="7">
        <f t="shared" si="6"/>
        <v>0</v>
      </c>
      <c r="H79" s="7">
        <f t="shared" si="6"/>
        <v>1030</v>
      </c>
      <c r="I79" s="7">
        <f t="shared" si="6"/>
        <v>366</v>
      </c>
      <c r="J79" s="7">
        <f t="shared" si="6"/>
        <v>191100000</v>
      </c>
      <c r="K79" s="7">
        <f t="shared" si="6"/>
        <v>1008250000</v>
      </c>
    </row>
    <row r="81" spans="1:11" s="10" customFormat="1" ht="18.75" x14ac:dyDescent="0.3">
      <c r="A81" s="25" t="s">
        <v>80</v>
      </c>
      <c r="B81" s="25"/>
      <c r="D81" s="25" t="s">
        <v>81</v>
      </c>
      <c r="E81" s="25"/>
      <c r="F81" s="25"/>
      <c r="G81" s="25"/>
      <c r="I81" s="25" t="s">
        <v>82</v>
      </c>
      <c r="J81" s="25"/>
      <c r="K81" s="25"/>
    </row>
  </sheetData>
  <mergeCells count="12">
    <mergeCell ref="A1:C1"/>
    <mergeCell ref="A2:C2"/>
    <mergeCell ref="A5:A6"/>
    <mergeCell ref="B5:B6"/>
    <mergeCell ref="C5:F5"/>
    <mergeCell ref="G5:J5"/>
    <mergeCell ref="A4:K4"/>
    <mergeCell ref="K5:K6"/>
    <mergeCell ref="A3:K3"/>
    <mergeCell ref="A81:B81"/>
    <mergeCell ref="D81:G81"/>
    <mergeCell ref="I81:K81"/>
  </mergeCells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TOÀN XÃ</vt:lpstr>
      <vt:lpstr>Thôn Lương</vt:lpstr>
      <vt:lpstr>Sheet1</vt:lpstr>
      <vt:lpstr>Thôn Thịnh</vt:lpstr>
      <vt:lpstr>Sheet1!Print_Area</vt:lpstr>
      <vt:lpstr>'Thôn Lương'!Print_Titles</vt:lpstr>
      <vt:lpstr>'Thôn Thịnh'!Print_Titles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</cp:lastModifiedBy>
  <cp:lastPrinted>2025-10-13T09:11:21Z</cp:lastPrinted>
  <dcterms:created xsi:type="dcterms:W3CDTF">2025-09-30T03:52:33Z</dcterms:created>
  <dcterms:modified xsi:type="dcterms:W3CDTF">2025-10-13T09:15:58Z</dcterms:modified>
</cp:coreProperties>
</file>